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36.7.5\thu muc dung chung\KY HOP HDND KHOA 8\KY 14\DU THAO NGHI QUYET KY 14\Long\"/>
    </mc:Choice>
  </mc:AlternateContent>
  <bookViews>
    <workbookView xWindow="0" yWindow="0" windowWidth="20400" windowHeight="7635" firstSheet="4" activeTab="4"/>
  </bookViews>
  <sheets>
    <sheet name="Vuot thu 2022" sheetId="5" state="hidden" r:id="rId1"/>
    <sheet name="Công nợ các dự án" sheetId="9" state="hidden" r:id="rId2"/>
    <sheet name="DC KH2022" sheetId="6" state="hidden" r:id="rId3"/>
    <sheet name="Von sinh thai" sheetId="7" state="hidden" r:id="rId4"/>
    <sheet name="NQ HDND" sheetId="11" r:id="rId5"/>
  </sheets>
  <definedNames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Goi8" hidden="1">{"'Sheet1'!$L$16"}</definedName>
    <definedName name="___Lan1" hidden="1">{"'Sheet1'!$L$16"}</definedName>
    <definedName name="___LAN3" hidden="1">{"'Sheet1'!$L$16"}</definedName>
    <definedName name="___PA3" hidden="1">{"'Sheet1'!$L$16"}</definedName>
    <definedName name="___tt3" hidden="1">{"'Sheet1'!$L$16"}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Goi8" hidden="1">{"'Sheet1'!$L$16"}</definedName>
    <definedName name="__Lan1" hidden="1">{"'Sheet1'!$L$16"}</definedName>
    <definedName name="__LAN3" hidden="1">{"'Sheet1'!$L$16"}</definedName>
    <definedName name="__PA3" hidden="1">{"'Sheet1'!$L$16"}</definedName>
    <definedName name="__tt3" hidden="1">{"'Sheet1'!$L$16"}</definedName>
    <definedName name="_a1" localSheetId="1" hidden="1">{"'Sheet1'!$L$16"}</definedName>
    <definedName name="_a1" hidden="1">{"'Sheet1'!$L$16"}</definedName>
    <definedName name="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n2" localSheetId="1" hidden="1">{"'Sheet1'!$L$16"}</definedName>
    <definedName name="_ban2" hidden="1">{"'Sheet1'!$L$16"}</definedName>
    <definedName name="_Builtin155" hidden="1">#N/A</definedName>
    <definedName name="_cep1" localSheetId="1" hidden="1">{"'Sheet1'!$L$16"}</definedName>
    <definedName name="_cep1" hidden="1">{"'Sheet1'!$L$16"}</definedName>
    <definedName name="_Coc39" localSheetId="1" hidden="1">{"'Sheet1'!$L$16"}</definedName>
    <definedName name="_Coc39" hidden="1">{"'Sheet1'!$L$16"}</definedName>
    <definedName name="_Fill" localSheetId="1" hidden="1">#REF!</definedName>
    <definedName name="_Fill" hidden="1">#REF!</definedName>
    <definedName name="_Goi8" localSheetId="1" hidden="1">{"'Sheet1'!$L$16"}</definedName>
    <definedName name="_Goi8" hidden="1">{"'Sheet1'!$L$16"}</definedName>
    <definedName name="_h1" localSheetId="1" hidden="1">{"'Sheet1'!$L$16"}</definedName>
    <definedName name="_h1" hidden="1">{"'Sheet1'!$L$16"}</definedName>
    <definedName name="_hu1" localSheetId="1" hidden="1">{"'Sheet1'!$L$16"}</definedName>
    <definedName name="_hu1" hidden="1">{"'Sheet1'!$L$16"}</definedName>
    <definedName name="_hu2" localSheetId="1" hidden="1">{"'Sheet1'!$L$16"}</definedName>
    <definedName name="_hu2" hidden="1">{"'Sheet1'!$L$16"}</definedName>
    <definedName name="_hu5" localSheetId="1" hidden="1">{"'Sheet1'!$L$16"}</definedName>
    <definedName name="_hu5" hidden="1">{"'Sheet1'!$L$16"}</definedName>
    <definedName name="_hu6" localSheetId="1" hidden="1">{"'Sheet1'!$L$16"}</definedName>
    <definedName name="_hu6" hidden="1">{"'Sheet1'!$L$16"}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H08" localSheetId="1" hidden="1">{#N/A,#N/A,FALSE,"Chi tiÆt"}</definedName>
    <definedName name="_KH08" hidden="1">{#N/A,#N/A,FALSE,"Chi tiÆt"}</definedName>
    <definedName name="_Lan1" localSheetId="1" hidden="1">{"'Sheet1'!$L$16"}</definedName>
    <definedName name="_Lan1" hidden="1">{"'Sheet1'!$L$16"}</definedName>
    <definedName name="_LAN3" localSheetId="1" hidden="1">{"'Sheet1'!$L$16"}</definedName>
    <definedName name="_LAN3" hidden="1">{"'Sheet1'!$L$16"}</definedName>
    <definedName name="_lk2" localSheetId="1" hidden="1">{"'Sheet1'!$L$16"}</definedName>
    <definedName name="_lk2" hidden="1">{"'Sheet1'!$L$16"}</definedName>
    <definedName name="_M36" localSheetId="1" hidden="1">{"'Sheet1'!$L$16"}</definedName>
    <definedName name="_M36" hidden="1">{"'Sheet1'!$L$16"}</definedName>
    <definedName name="_Order1" hidden="1">255</definedName>
    <definedName name="_Order2" hidden="1">255</definedName>
    <definedName name="_PA3" localSheetId="1" hidden="1">{"'Sheet1'!$L$16"}</definedName>
    <definedName name="_PA3" hidden="1">{"'Sheet1'!$L$16"}</definedName>
    <definedName name="_phu2" localSheetId="1" hidden="1">{"'Sheet1'!$L$16"}</definedName>
    <definedName name="_phu2" hidden="1">{"'Sheet1'!$L$16"}</definedName>
    <definedName name="_Sort" localSheetId="1" hidden="1">#REF!</definedName>
    <definedName name="_Sort" localSheetId="0" hidden="1">#REF!</definedName>
    <definedName name="_Sort" hidden="1">#REF!</definedName>
    <definedName name="_tt3" localSheetId="1" hidden="1">{"'Sheet1'!$L$16"}</definedName>
    <definedName name="_tt3" hidden="1">{"'Sheet1'!$L$16"}</definedName>
    <definedName name="_TT31" localSheetId="1" hidden="1">{"'Sheet1'!$L$16"}</definedName>
    <definedName name="_TT31" hidden="1">{"'Sheet1'!$L$16"}</definedName>
    <definedName name="_Tru21" localSheetId="1" hidden="1">{"'Sheet1'!$L$16"}</definedName>
    <definedName name="_Tru21" hidden="1">{"'Sheet1'!$L$16"}</definedName>
    <definedName name="AccessDatabase" hidden="1">"C:\My Documents\LeBinh\Xls\VP Cong ty\FORM.mdb"</definedName>
    <definedName name="ADADADD" localSheetId="1" hidden="1">{"'Sheet1'!$L$16"}</definedName>
    <definedName name="ADADADD" hidden="1">{"'Sheet1'!$L$16"}</definedName>
    <definedName name="anscount" hidden="1">1</definedName>
    <definedName name="ATGT" localSheetId="1" hidden="1">{"'Sheet1'!$L$16"}</definedName>
    <definedName name="ATGT" hidden="1">{"'Sheet1'!$L$16"}</definedName>
    <definedName name="Coc_60" localSheetId="1" hidden="1">{"'Sheet1'!$L$16"}</definedName>
    <definedName name="Coc_60" hidden="1">{"'Sheet1'!$L$16"}</definedName>
    <definedName name="CTCT1" localSheetId="1" hidden="1">{"'Sheet1'!$L$16"}</definedName>
    <definedName name="CTCT1" hidden="1">{"'Sheet1'!$L$16"}</definedName>
    <definedName name="chitietbgiang2" localSheetId="1" hidden="1">{"'Sheet1'!$L$16"}</definedName>
    <definedName name="chitietbgiang2" hidden="1">{"'Sheet1'!$L$16"}</definedName>
    <definedName name="dđ" localSheetId="1" hidden="1">{"'Sheet1'!$L$16"}</definedName>
    <definedName name="dđ" hidden="1">{"'Sheet1'!$L$16"}</definedName>
    <definedName name="DenDK" localSheetId="1" hidden="1">{"'Sheet1'!$L$16"}</definedName>
    <definedName name="DenDK" hidden="1">{"'Sheet1'!$L$16"}</definedName>
    <definedName name="dgctp2" localSheetId="1" hidden="1">{"'Sheet1'!$L$16"}</definedName>
    <definedName name="dgctp2" hidden="1">{"'Sheet1'!$L$16"}</definedName>
    <definedName name="fdfsf" localSheetId="1" hidden="1">{#N/A,#N/A,FALSE,"Chi tiÆt"}</definedName>
    <definedName name="fdfsf" hidden="1">{#N/A,#N/A,FALSE,"Chi tiÆt"}</definedName>
    <definedName name="fff" localSheetId="1" hidden="1">{"'Sheet1'!$L$16"}</definedName>
    <definedName name="fff" hidden="1">{"'Sheet1'!$L$16"}</definedName>
    <definedName name="fsdfdsf" localSheetId="1" hidden="1">{"'Sheet1'!$L$16"}</definedName>
    <definedName name="fsdfdsf" hidden="1">{"'Sheet1'!$L$16"}</definedName>
    <definedName name="h" localSheetId="1" hidden="1">{"'Sheet1'!$L$16"}</definedName>
    <definedName name="h" hidden="1">{"'Sheet1'!$L$16"}</definedName>
    <definedName name="ha" localSheetId="1" hidden="1">{"'Sheet1'!$L$16"}</definedName>
    <definedName name="ha" hidden="1">{"'Sheet1'!$L$16"}</definedName>
    <definedName name="htlm" localSheetId="1" hidden="1">{"'Sheet1'!$L$16"}</definedName>
    <definedName name="htlm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rhrt" localSheetId="1" hidden="1">{"'Sheet1'!$L$16"}</definedName>
    <definedName name="htrhrt" hidden="1">{"'Sheet1'!$L$16"}</definedName>
    <definedName name="hu" localSheetId="1" hidden="1">{"'Sheet1'!$L$16"}</definedName>
    <definedName name="hu" hidden="1">{"'Sheet1'!$L$16"}</definedName>
    <definedName name="hung" localSheetId="1" hidden="1">{"'Sheet1'!$L$16"}</definedName>
    <definedName name="hung" hidden="1">{"'Sheet1'!$L$16"}</definedName>
    <definedName name="huy" localSheetId="1" hidden="1">{"'Sheet1'!$L$16"}</definedName>
    <definedName name="huy" hidden="1">{"'Sheet1'!$L$16"}</definedName>
    <definedName name="KLduonggiaods" localSheetId="1" hidden="1">{"'Sheet1'!$L$16"}</definedName>
    <definedName name="KLduonggiaods" hidden="1">{"'Sheet1'!$L$16"}</definedName>
    <definedName name="ksbn" localSheetId="1" hidden="1">{"'Sheet1'!$L$16"}</definedName>
    <definedName name="ksbn" hidden="1">{"'Sheet1'!$L$16"}</definedName>
    <definedName name="kshn" localSheetId="1" hidden="1">{"'Sheet1'!$L$16"}</definedName>
    <definedName name="kshn" hidden="1">{"'Sheet1'!$L$16"}</definedName>
    <definedName name="ksls" localSheetId="1" hidden="1">{"'Sheet1'!$L$16"}</definedName>
    <definedName name="ksls" hidden="1">{"'Sheet1'!$L$16"}</definedName>
    <definedName name="khla09" localSheetId="1" hidden="1">{"'Sheet1'!$L$16"}</definedName>
    <definedName name="khla09" hidden="1">{"'Sheet1'!$L$16"}</definedName>
    <definedName name="khongtruotgia" localSheetId="1" hidden="1">{"'Sheet1'!$L$16"}</definedName>
    <definedName name="khongtruotgia" hidden="1">{"'Sheet1'!$L$16"}</definedName>
    <definedName name="khvh09" localSheetId="1" hidden="1">{"'Sheet1'!$L$16"}</definedName>
    <definedName name="khvh09" hidden="1">{"'Sheet1'!$L$16"}</definedName>
    <definedName name="khvx09" localSheetId="1" hidden="1">{#N/A,#N/A,FALSE,"Chi tiÆt"}</definedName>
    <definedName name="khvx09" hidden="1">{#N/A,#N/A,FALSE,"Chi tiÆt"}</definedName>
    <definedName name="KHYt09" localSheetId="1" hidden="1">{"'Sheet1'!$L$16"}</definedName>
    <definedName name="KHYt09" hidden="1">{"'Sheet1'!$L$16"}</definedName>
    <definedName name="langson" localSheetId="1" hidden="1">{"'Sheet1'!$L$16"}</definedName>
    <definedName name="langson" hidden="1">{"'Sheet1'!$L$16"}</definedName>
    <definedName name="mo" localSheetId="1" hidden="1">{"'Sheet1'!$L$16"}</definedName>
    <definedName name="mo" hidden="1">{"'Sheet1'!$L$16"}</definedName>
    <definedName name="moi" localSheetId="1" hidden="1">{"'Sheet1'!$L$16"}</definedName>
    <definedName name="moi" hidden="1">{"'Sheet1'!$L$16"}</definedName>
    <definedName name="nam" localSheetId="1" hidden="1">{"'Sheet1'!$L$16"}</definedName>
    <definedName name="nam" hidden="1">{"'Sheet1'!$L$16"}</definedName>
    <definedName name="NHANH2_CG4" localSheetId="1" hidden="1">{"'Sheet1'!$L$16"}</definedName>
    <definedName name="NHANH2_CG4" hidden="1">{"'Sheet1'!$L$16"}</definedName>
    <definedName name="PAIII_" localSheetId="1" hidden="1">{"'Sheet1'!$L$16"}</definedName>
    <definedName name="PAIII_" hidden="1">{"'Sheet1'!$L$16"}</definedName>
    <definedName name="PMS" localSheetId="1" hidden="1">{"'Sheet1'!$L$16"}</definedName>
    <definedName name="PMS" hidden="1">{"'Sheet1'!$L$16"}</definedName>
    <definedName name="_xlnm.Print_Area" localSheetId="2">'DC KH2022'!$A$1:$P$23</definedName>
    <definedName name="_xlnm.Print_Area" localSheetId="3">'Von sinh thai'!$A$1:$G$21</definedName>
    <definedName name="_xlnm.Print_Area" localSheetId="0">'Vuot thu 2022'!$A$1:$H$12</definedName>
    <definedName name="_xlnm.Print_Titles" localSheetId="2">'DC KH2022'!$4:$6</definedName>
    <definedName name="_xlnm.Print_Titles" localSheetId="0">'Vuot thu 2022'!$3:$5</definedName>
    <definedName name="sdbv" localSheetId="1" hidden="1">{"'Sheet1'!$L$16"}</definedName>
    <definedName name="sdbv" hidden="1">{"'Sheet1'!$L$16"}</definedName>
    <definedName name="Sosanh2" localSheetId="1" hidden="1">{"'Sheet1'!$L$16"}</definedName>
    <definedName name="Sosanh2" hidden="1">{"'Sheet1'!$L$16"}</definedName>
    <definedName name="T.3" localSheetId="1" hidden="1">{"'Sheet1'!$L$16"}</definedName>
    <definedName name="T.3" hidden="1">{"'Sheet1'!$L$16"}</definedName>
    <definedName name="tuyennhanh" localSheetId="1" hidden="1">{"'Sheet1'!$L$16"}</definedName>
    <definedName name="tuyennhanh" hidden="1">{"'Sheet1'!$L$16"}</definedName>
    <definedName name="th" localSheetId="1" hidden="1">{"'Sheet1'!$L$16"}</definedName>
    <definedName name="th" hidden="1">{"'Sheet1'!$L$16"}</definedName>
    <definedName name="tha" localSheetId="1" hidden="1">{"'Sheet1'!$L$16"}</definedName>
    <definedName name="tha" hidden="1">{"'Sheet1'!$L$16"}</definedName>
    <definedName name="thai" localSheetId="1" hidden="1">{"'Sheet1'!$L$16"}</definedName>
    <definedName name="thai" hidden="1">{"'Sheet1'!$L$16"}</definedName>
    <definedName name="thanh" localSheetId="1" hidden="1">{"'Sheet1'!$L$16"}</definedName>
    <definedName name="thanh" hidden="1">{"'Sheet1'!$L$16"}</definedName>
    <definedName name="thu" localSheetId="1" hidden="1">{"'Sheet1'!$L$16"}</definedName>
    <definedName name="thu" hidden="1">{"'Sheet1'!$L$16"}</definedName>
    <definedName name="VATM" localSheetId="1" hidden="1">{"'Sheet1'!$L$16"}</definedName>
    <definedName name="VATM" hidden="1">{"'Sheet1'!$L$16"}</definedName>
    <definedName name="vcoto" localSheetId="1" hidden="1">{"'Sheet1'!$L$16"}</definedName>
    <definedName name="vcoto" hidden="1">{"'Sheet1'!$L$16"}</definedName>
    <definedName name="VH" localSheetId="1" hidden="1">{"'Sheet1'!$L$16"}</definedName>
    <definedName name="VH" hidden="1">{"'Sheet1'!$L$16"}</definedName>
    <definedName name="Viet" localSheetId="1" hidden="1">{"'Sheet1'!$L$16"}</definedName>
    <definedName name="Viet" hidden="1">{"'Sheet1'!$L$16"}</definedName>
    <definedName name="vlct" localSheetId="1" hidden="1">{"'Sheet1'!$L$16"}</definedName>
    <definedName name="vlct" hidden="1">{"'Sheet1'!$L$16"}</definedName>
    <definedName name="wrn.aaa." localSheetId="1" hidden="1">{#N/A,#N/A,FALSE,"Sheet1";#N/A,#N/A,FALSE,"Sheet1";#N/A,#N/A,FALSE,"Sheet1"}</definedName>
    <definedName name="wrn.aaa." hidden="1">{#N/A,#N/A,FALSE,"Sheet1";#N/A,#N/A,FALSE,"Sheet1";#N/A,#N/A,FALSE,"Sheet1"}</definedName>
    <definedName name="wrn.aaa.1" localSheetId="1" hidden="1">{#N/A,#N/A,FALSE,"Sheet1";#N/A,#N/A,FALSE,"Sheet1";#N/A,#N/A,FALSE,"Sheet1"}</definedName>
    <definedName name="wrn.aaa.1" hidden="1">{#N/A,#N/A,FALSE,"Sheet1";#N/A,#N/A,FALSE,"Sheet1";#N/A,#N/A,FALSE,"Sheet1"}</definedName>
    <definedName name="wrn.cong." localSheetId="1" hidden="1">{#N/A,#N/A,FALSE,"Sheet1"}</definedName>
    <definedName name="wrn.cong." hidden="1">{#N/A,#N/A,FALSE,"Sheet1"}</definedName>
    <definedName name="wrn.chi._.tiÆt." localSheetId="1" hidden="1">{#N/A,#N/A,FALSE,"Chi tiÆt"}</definedName>
    <definedName name="wrn.chi._.tiÆt." hidden="1">{#N/A,#N/A,FALSE,"Chi tiÆt"}</definedName>
    <definedName name="wrn.Report.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localSheetId="1" hidden="1">{#N/A,#N/A,TRUE,"BT M200 da 10x20"}</definedName>
    <definedName name="wrn.vd." hidden="1">{#N/A,#N/A,TRUE,"BT M200 da 10x20"}</definedName>
    <definedName name="wrnf.report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localSheetId="1" hidden="1">{"'Sheet1'!$L$16"}</definedName>
    <definedName name="xls" hidden="1">{"'Sheet1'!$L$16"}</definedName>
    <definedName name="xlttbninh" localSheetId="1" hidden="1">{"'Sheet1'!$L$16"}</definedName>
    <definedName name="xlttbninh" hidden="1">{"'Sheet1'!$L$16"}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1" l="1"/>
  <c r="N15" i="11"/>
  <c r="P33" i="11" l="1"/>
  <c r="P32" i="11"/>
  <c r="N31" i="11" l="1"/>
  <c r="P31" i="11" s="1"/>
  <c r="P30" i="11"/>
  <c r="N29" i="11"/>
  <c r="P29" i="11" s="1"/>
  <c r="H28" i="11"/>
  <c r="P28" i="11" s="1"/>
  <c r="P26" i="11"/>
  <c r="G26" i="11"/>
  <c r="P25" i="11"/>
  <c r="G25" i="11"/>
  <c r="P24" i="11"/>
  <c r="G24" i="11"/>
  <c r="G23" i="11"/>
  <c r="N23" i="11" s="1"/>
  <c r="P23" i="11" s="1"/>
  <c r="G22" i="11"/>
  <c r="N22" i="11" s="1"/>
  <c r="P22" i="11" s="1"/>
  <c r="G21" i="11"/>
  <c r="N21" i="11" s="1"/>
  <c r="P20" i="11"/>
  <c r="G20" i="11"/>
  <c r="P19" i="11"/>
  <c r="G19" i="11"/>
  <c r="P18" i="11"/>
  <c r="P17" i="11"/>
  <c r="G17" i="11"/>
  <c r="A17" i="11"/>
  <c r="A18" i="11" s="1"/>
  <c r="A19" i="11" s="1"/>
  <c r="A20" i="11" s="1"/>
  <c r="A21" i="11" s="1"/>
  <c r="A22" i="11" s="1"/>
  <c r="A23" i="11" s="1"/>
  <c r="A24" i="11" s="1"/>
  <c r="A25" i="11" s="1"/>
  <c r="P16" i="11"/>
  <c r="M15" i="11"/>
  <c r="L15" i="11"/>
  <c r="L9" i="11" s="1"/>
  <c r="K15" i="11"/>
  <c r="K9" i="11" s="1"/>
  <c r="J15" i="11"/>
  <c r="I15" i="11"/>
  <c r="H15" i="11"/>
  <c r="P14" i="11"/>
  <c r="P13" i="11"/>
  <c r="I13" i="11"/>
  <c r="J13" i="11" s="1"/>
  <c r="P11" i="11"/>
  <c r="P10" i="11" s="1"/>
  <c r="M11" i="11"/>
  <c r="I11" i="11"/>
  <c r="J11" i="11" s="1"/>
  <c r="O10" i="11"/>
  <c r="L10" i="11"/>
  <c r="K10" i="11"/>
  <c r="I10" i="11"/>
  <c r="H10" i="11"/>
  <c r="I9" i="11"/>
  <c r="J10" i="11" l="1"/>
  <c r="J9" i="11" s="1"/>
  <c r="P21" i="11"/>
  <c r="P15" i="11" s="1"/>
  <c r="M13" i="11"/>
  <c r="M10" i="11" s="1"/>
  <c r="M9" i="11" s="1"/>
  <c r="M11" i="6" l="1"/>
  <c r="E11" i="9"/>
  <c r="F11" i="9" s="1"/>
  <c r="F10" i="9"/>
  <c r="F9" i="9"/>
  <c r="F8" i="9"/>
  <c r="F7" i="9"/>
  <c r="F6" i="9"/>
  <c r="D5" i="9"/>
  <c r="E5" i="9" l="1"/>
  <c r="F5" i="9"/>
  <c r="E17" i="7" l="1"/>
  <c r="F17" i="7"/>
  <c r="D17" i="7"/>
  <c r="C7" i="7"/>
  <c r="C17" i="7" s="1"/>
  <c r="N11" i="6" l="1"/>
  <c r="K11" i="6"/>
  <c r="J11" i="6"/>
  <c r="H11" i="6"/>
  <c r="G11" i="6"/>
  <c r="R16" i="6" l="1"/>
  <c r="O21" i="6" l="1"/>
  <c r="O20" i="6"/>
  <c r="O19" i="6"/>
  <c r="O16" i="6"/>
  <c r="O17" i="6"/>
  <c r="I21" i="6" l="1"/>
  <c r="I20" i="6"/>
  <c r="I19" i="6"/>
  <c r="E22" i="6"/>
  <c r="E21" i="6"/>
  <c r="E20" i="6"/>
  <c r="G9" i="6"/>
  <c r="H9" i="6"/>
  <c r="O18" i="6" l="1"/>
  <c r="O11" i="6" s="1"/>
  <c r="H8" i="6"/>
  <c r="G8" i="6"/>
  <c r="I17" i="6" l="1"/>
  <c r="I18" i="6"/>
  <c r="I16" i="6"/>
  <c r="I11" i="6" s="1"/>
  <c r="L16" i="6" l="1"/>
  <c r="L17" i="6"/>
  <c r="L11" i="6" l="1"/>
  <c r="J9" i="6" l="1"/>
  <c r="J8" i="6" s="1"/>
  <c r="L9" i="6"/>
  <c r="L8" i="6" s="1"/>
  <c r="M9" i="6"/>
  <c r="M8" i="6" s="1"/>
  <c r="N9" i="6"/>
  <c r="N8" i="6" s="1"/>
  <c r="K10" i="6"/>
  <c r="O10" i="6" l="1"/>
  <c r="O9" i="6" s="1"/>
  <c r="O8" i="6" s="1"/>
  <c r="I10" i="6"/>
  <c r="I9" i="6" s="1"/>
  <c r="Q8" i="6"/>
  <c r="K9" i="6"/>
  <c r="K8" i="6" s="1"/>
  <c r="G8" i="5" l="1"/>
  <c r="E9" i="5" l="1"/>
  <c r="G16" i="5" l="1"/>
  <c r="G6" i="5" s="1"/>
  <c r="I8" i="6" l="1"/>
</calcChain>
</file>

<file path=xl/sharedStrings.xml><?xml version="1.0" encoding="utf-8"?>
<sst xmlns="http://schemas.openxmlformats.org/spreadsheetml/2006/main" count="259" uniqueCount="198">
  <si>
    <t>ĐVT: Triệu đồng</t>
  </si>
  <si>
    <t>STT</t>
  </si>
  <si>
    <t>Danh mục dự án</t>
  </si>
  <si>
    <t>Năng lực thiết kế</t>
  </si>
  <si>
    <t>Thời gian KC-HT</t>
  </si>
  <si>
    <t>Ghi chú</t>
  </si>
  <si>
    <t>Tổng số</t>
  </si>
  <si>
    <t>Trong đó: NSĐP</t>
  </si>
  <si>
    <t>I</t>
  </si>
  <si>
    <t>*</t>
  </si>
  <si>
    <t>2020-2021</t>
  </si>
  <si>
    <t>Vỉa hè đường Hùng Vương (đoạn từ Ngô Quyền đến Điện Biên Phủ)</t>
  </si>
  <si>
    <t>2,3km</t>
  </si>
  <si>
    <t>TMĐT</t>
  </si>
  <si>
    <t>Năm 2021</t>
  </si>
  <si>
    <t>Trong đó: KH vốn đã bố trí hàng năm</t>
  </si>
  <si>
    <t>Năm
2022</t>
  </si>
  <si>
    <t>II</t>
  </si>
  <si>
    <t>Số vốn trung hạn đã bố trí đến hết 2022</t>
  </si>
  <si>
    <t>Tăng</t>
  </si>
  <si>
    <t>Giảm</t>
  </si>
  <si>
    <t>Quyết định đầu tư được duyệt</t>
  </si>
  <si>
    <t>Số quyết định</t>
  </si>
  <si>
    <t>11/NQ-HĐND
ngày 21/4/2020</t>
  </si>
  <si>
    <t>Bố trí cho các dự án phát triển kinh tế xã hội của tỉnh</t>
  </si>
  <si>
    <t>Bố trí nhiệm vụ đo đạc địa chính (10%) và quỹ phát triển đất của tỉnh (5%)</t>
  </si>
  <si>
    <t>Kế hoạch
trung hạn
2021-2025
được duyệt</t>
  </si>
  <si>
    <t>Kế hoạch
trung hạn
2021-2025
sau điều
chỉnh</t>
  </si>
  <si>
    <t>Trung tâm thương mại Nam Đông Hà (đấu giá QSD đất khu đất CC4 thuộc Khu đô thị Nam Đông Hà)</t>
  </si>
  <si>
    <t>Điều chỉnh quy hoạch các khu đất công thuộc Khu đô thị Nam Đông Hà</t>
  </si>
  <si>
    <t>Cơ sở hạ tầng khu dân cư Thượng Nghĩa</t>
  </si>
  <si>
    <t>Điều chỉnh Quy hoạch chi tiết khu đô thị Bắc sông Hiếu giai đoạn 1</t>
  </si>
  <si>
    <t>Quy hoạch các điểm thuộc địa bàn huyện Gio Linh dọc theo tuyến Đường ven biển kết nối hành lang kinh tế Đông Tây, tỉnh Quảng Trị</t>
  </si>
  <si>
    <t>Quy hoạch các điểm thuộc địa bàn huyện Triệu Phong dọc theo tuyến Đường ven biển kết nối hành lang kinh tế Đông Tây, tỉnh Quảng Trị</t>
  </si>
  <si>
    <t>Bố trí cho các dự án phát triển quỹ đất</t>
  </si>
  <si>
    <t>TỔNG CỘNG</t>
  </si>
  <si>
    <t>-</t>
  </si>
  <si>
    <t>Để lập quy hoạch theo Văn bản số 5150/UBND-TN ngày 27/10/2021</t>
  </si>
  <si>
    <t>Để lập điểu chỉnh QH theo Văn bản số 5151/UBND-TN ngày 27/10/2021</t>
  </si>
  <si>
    <t>Để thực hiện các nhiệm vụ theo Văn bản số 705/UBND-TM ngày 02/03/2021 và Văn bản số 6333/UBND-TN
ngày 24/12/2021</t>
  </si>
  <si>
    <t>Để lập điều chỉnh quy hoạch theo Thông báo số 54/TB-UBND ngày 25/3/2022</t>
  </si>
  <si>
    <t>Để lập quy hoạch theo Văn bản số 5152/UBND-TN ngày 27/10/2021</t>
  </si>
  <si>
    <t>Dự kiến phân bổ nguồn vượt thu KH 2021</t>
  </si>
  <si>
    <t>Kế hoạch trung hạn giai đoạn 2021-2025</t>
  </si>
  <si>
    <t>PHƯƠNG ÁN PHÂN BỔ NGUỒN VƯỢT THU KẾ HOẠCH 2022</t>
  </si>
  <si>
    <t>Dự án chưa thực hiện</t>
  </si>
  <si>
    <t>Nghĩa trang phục vụ di dời mộ Khu vực Bắc sông Hiếu</t>
  </si>
  <si>
    <t>Tổng cộng</t>
  </si>
  <si>
    <t>Trong đó:
KH 2022</t>
  </si>
  <si>
    <t>Số vốn đã bố trí đến
năm 2022</t>
  </si>
  <si>
    <t>Điện chiếu sáng đường Trần Bình Trọng (đoạn từ QL.9 đến đường Điện Biên Phủ)</t>
  </si>
  <si>
    <t>2985/QĐ-UBND
ngày 31/10/2019</t>
  </si>
  <si>
    <t>3,1 km</t>
  </si>
  <si>
    <t>Đường vành đai cứu hộ, cứu nạn phía Tây thành phố Đông Hà</t>
  </si>
  <si>
    <t>Xây dựng cơ sở hạ tầng khu vực Bắc sông Hiếu</t>
  </si>
  <si>
    <t>Điều chỉnh cục bộ quy hoạch chi tiết tỷ lệ 1/500 Khu đô thị Nam Đông Hà giai đoạn 3 (vị trí khu đất có ký hiệu CC-4)</t>
  </si>
  <si>
    <t>1433/QĐ-UBND
ngày 05/08/2010;
3389/QĐ-UBND
ngày 08/12/2017</t>
  </si>
  <si>
    <t>2372/QĐ-UBND
ngày 31/10/2015;
1829/QĐ-UBND
ngày 04/8/2016;
933/QĐ-UBND
ngày 26/4/2019</t>
  </si>
  <si>
    <t>Số vốn
trung hạn 
còn lại chưa bố trí</t>
  </si>
  <si>
    <t>Tổng nhu cầu vốn đề nghị tiếp tục bố trí</t>
  </si>
  <si>
    <t>Đơn vị trính: Triệu đồng</t>
  </si>
  <si>
    <t>Mã
dự án</t>
  </si>
  <si>
    <t>Quyết định đầu tư
được duyệt</t>
  </si>
  <si>
    <t>Kế hoạch trung hạn
giai đoạn 2021-2025</t>
  </si>
  <si>
    <t>Trong đó:</t>
  </si>
  <si>
    <t>Tổng
nhu cầu
vốn năm
2022</t>
  </si>
  <si>
    <t>Phương án đề nghị
điều chỉnh KH2022</t>
  </si>
  <si>
    <t>Kế hoạch
vốn năm
2022 sau
điều chỉnh</t>
  </si>
  <si>
    <t>Số QĐ, ngày,
tháng, năm
ban hành</t>
  </si>
  <si>
    <t>Tổng
cộng</t>
  </si>
  <si>
    <t>Vốn KH
năm 2022</t>
  </si>
  <si>
    <t>**</t>
  </si>
  <si>
    <t>Dự án giảm vốn</t>
  </si>
  <si>
    <t>Dự án tăng vốn</t>
  </si>
  <si>
    <t>Khu đô thị Bắc sông Hiếu giai đoạn 2</t>
  </si>
  <si>
    <t>7674034</t>
  </si>
  <si>
    <t>7227075</t>
  </si>
  <si>
    <t>Khu đô thị sinh thái Nam Đông Hà</t>
  </si>
  <si>
    <t>106/NQ-HĐND
ngày 09/12/2020</t>
  </si>
  <si>
    <t>Đường Trường Chinh, thành phố Đông Hà (đoạn từ Lê Lợi đến đường Hùng Vương)</t>
  </si>
  <si>
    <t>7539183</t>
  </si>
  <si>
    <t>7796042</t>
  </si>
  <si>
    <t>2335/QĐ-UBND
ngày  04/9/2019</t>
  </si>
  <si>
    <t>Tổng số vốn đã bố trí đến hết năm 2020</t>
  </si>
  <si>
    <t>Trong đó:
Đã bố trí
đến hết
năm 2022</t>
  </si>
  <si>
    <t>Tổng số vốn giao năm 2022</t>
  </si>
  <si>
    <t>Cơ sở hạ tầng khu dân cư Thượng Nghĩa (lập quy hoạch chi tiết)</t>
  </si>
  <si>
    <t>Vốn năm
2021 kéo
dài sang
2022</t>
  </si>
  <si>
    <t>Để đẩy nhanh tiến độ thực hiện dự án và kết thúc trong năm 2022</t>
  </si>
  <si>
    <t>Để đẩy nhanh tiến độ thực hiện dự án và kết thúc trong năm 2022. Trong đó trả nợ vốn vay 21 ,0 tỷ đồng</t>
  </si>
  <si>
    <t>Điều chỉnh quy hoạch chi tiết khu đô thị Bắc sông Hiếu giai đoạn 1 (mở rộng đường An Dương Vương)</t>
  </si>
  <si>
    <t>7,0ha</t>
  </si>
  <si>
    <t>600ha</t>
  </si>
  <si>
    <t>300ha</t>
  </si>
  <si>
    <t>19ha</t>
  </si>
  <si>
    <t>Bố trí vốn để thực hiện nhiệm vụ lập quy hoạch theo chủ trương của UBND tỉnh</t>
  </si>
  <si>
    <t>Tăng vốn</t>
  </si>
  <si>
    <t>Giảm vốn</t>
  </si>
  <si>
    <t>62,58ha</t>
  </si>
  <si>
    <t>Vốn tài trợ</t>
  </si>
  <si>
    <t>Điều chỉnh cục bộ quy hoạch chi tiết xây dựng tỷ lệ 1/500 các khu đất thuộc Khu đô thị Nam Đông Hà</t>
  </si>
  <si>
    <t>(Kèm theo Tờ tình số            /TTr-TTPTQĐ ngày       /6/2022 của Trung tâm Phát triển quỹ đất tỉnh)</t>
  </si>
  <si>
    <t>Phụ lục 02: ĐIỀU CHỈNH, BỔ SUNG KẾ HOẠCH VỐN NĂM 2022</t>
  </si>
  <si>
    <t>16ha</t>
  </si>
  <si>
    <t>Quy hoạch chi tiết tỷ lệ 1/500 khu vực đường An Dương Vương, thành phố Đông Hà</t>
  </si>
  <si>
    <t>SỐ VỐN ĐÃ PHÂN BỔ VÀ GIẢI NGÂN HẰNG NĂM</t>
  </si>
  <si>
    <t>DỰ ÁN: KHU ĐÔ THỊ SINH THÁI NAM ĐÔNG HÀ</t>
  </si>
  <si>
    <t xml:space="preserve">Năm </t>
  </si>
  <si>
    <t>Tổng vốn được
phân bổ</t>
  </si>
  <si>
    <t>Thu từ đấu giá
QSD đất</t>
  </si>
  <si>
    <t>Khác</t>
  </si>
  <si>
    <t>TMĐT:</t>
  </si>
  <si>
    <t>đồng</t>
  </si>
  <si>
    <t>2026-2023</t>
  </si>
  <si>
    <t>QĐ số 3575/QĐ-UBND
ngày 22/12/2017</t>
  </si>
  <si>
    <t>Số vốn trung hạn</t>
  </si>
  <si>
    <t>QĐ số 3006/QĐ-UBND
ngày 21/12/2018</t>
  </si>
  <si>
    <t>QĐ số 3595/QĐ-UBND
ngày 12/11/2021</t>
  </si>
  <si>
    <t>QĐ số 3536/QĐ-UBND
ngày 20/12/2019</t>
  </si>
  <si>
    <t>QĐ số 4651/QĐ-UBND
ngày 31/12/2021</t>
  </si>
  <si>
    <t>Công viên thành phố Đông Hà</t>
  </si>
  <si>
    <t>Khu đô thị Nam Đông Hà giai đoạn 3</t>
  </si>
  <si>
    <t>67,0 ha</t>
  </si>
  <si>
    <t>1609/QĐ-UBND
ngày 05/08/2011</t>
  </si>
  <si>
    <t>2021-2024</t>
  </si>
  <si>
    <t>2011-2022</t>
  </si>
  <si>
    <t>2354/QĐ-UBND
ngày 31/10/2015;
480/QĐ-UBND
ngày 07/3/2017</t>
  </si>
  <si>
    <t>2016-2018</t>
  </si>
  <si>
    <t>12,38ha</t>
  </si>
  <si>
    <t>1,39ha</t>
  </si>
  <si>
    <t>2021-2022</t>
  </si>
  <si>
    <t>703/QĐ-UBND
ngày 13/4/2021</t>
  </si>
  <si>
    <t>2,5ha</t>
  </si>
  <si>
    <t>Trả nợ vốn vốn quyết toán</t>
  </si>
  <si>
    <t>Điện chiếu sáng đường Trần Bình Trọng (đoạn từ QL9 đến Trần Bình Trong)</t>
  </si>
  <si>
    <t>Vĩa hè các tuyến đường Khu đô thị Nam Đông Hà giai đoạn I</t>
  </si>
  <si>
    <t>Vỉa hè các tuyến đường Khu đô thị Nam Đông Hà giai đoạn 1</t>
  </si>
  <si>
    <t>DANH MỤC CÁC DỰ ÁN ĐỀ NGHỊ BỐ TRÍ VỐN QUYẾT TOÁN</t>
  </si>
  <si>
    <t>Kèm theo Tờ trình số        /TTr-TTPTQĐ ngày      /    /2022 của Trung tâm Phát triển quỹ đất tỉnh Quảng Trị</t>
  </si>
  <si>
    <t>ĐVT: đồng</t>
  </si>
  <si>
    <t>Quyết định phê
duyệt quyết toán</t>
  </si>
  <si>
    <t>Tổng giá trị quyết toán</t>
  </si>
  <si>
    <t>Luỹ kế giá trị đã
thanh toán</t>
  </si>
  <si>
    <t>Số vốn đề 
nghị cấp</t>
  </si>
  <si>
    <t>1</t>
  </si>
  <si>
    <t>Số 556/QĐ-UBND
ngày 15/3/2021</t>
  </si>
  <si>
    <t>Đề nghị bổ sung trung hạn và KH2022</t>
  </si>
  <si>
    <t>Năm 2020 có bố trí 504 triệu đồng</t>
  </si>
  <si>
    <t>2</t>
  </si>
  <si>
    <t>Đường nối từ đường xung quanh Trung tâm Dịch vụ Hội nghị tỉnh đến đường vào hồ Trung Chỉ</t>
  </si>
  <si>
    <t>Số 2060/QĐ-UBND
ngày 06/8/2021</t>
  </si>
  <si>
    <t>Đề nghị bố trí vốn quyết toán</t>
  </si>
  <si>
    <t>3</t>
  </si>
  <si>
    <t>Đường nối từ Kiệt 42 đường Lương Ngọc Quyến đến Kiệt 317/QL9</t>
  </si>
  <si>
    <t>Số 2061/QĐ-UBND
ngày 06/8/2021</t>
  </si>
  <si>
    <t>4</t>
  </si>
  <si>
    <t xml:space="preserve">Số 1780/QĐ-UBND 
ngày 05/07/2022 </t>
  </si>
  <si>
    <t>Đề nghị bổ sung KH2022</t>
  </si>
  <si>
    <t>5</t>
  </si>
  <si>
    <t xml:space="preserve">Số 1830/QĐ-UBND
ngày 12 /7/2022 </t>
  </si>
  <si>
    <t>Đang hoàn thiện để trình quyết toán</t>
  </si>
  <si>
    <t>Đẩy nhanh tiến độ hoàn thành dự án</t>
  </si>
  <si>
    <t>Xây dựng chỉnh trang, hoàn thiện đồng bộ cơ sở hạ tầng khu đô thị Nam Đông Hà giai đoạn 2</t>
  </si>
  <si>
    <t>Quy hoạch chi tiết tỷ lệ 1/500 cơ sở hạ tầng khu dân cư Thượng Nghĩa, phường Đông Giang, thành phố Đông Hà (khu tái định cư)</t>
  </si>
  <si>
    <t>4,9ha</t>
  </si>
  <si>
    <t>Lát vỉa hè các tuyến đường còn lại khu đô thị Nam Đông Hà giai đoạn 1</t>
  </si>
  <si>
    <t>Dự án đã quyết toán (QĐ số 1780/QĐ-UBND ngày 05/07/2022)</t>
  </si>
  <si>
    <t>BIỂU SỐ 01
DANH MỤC ĐIỀU CHỈNH KẾ HOẠCH ĐẦU TƯ CÔNG TRUNG HẠN 2021-2025 (LẦN 3)
NGUỒN THU ĐẤU GIÁ QUYỀN SỬ DỤNG ĐẤT DO TỈNH QUẢN LÝ</t>
  </si>
  <si>
    <t>A</t>
  </si>
  <si>
    <t>Nguồn thu đấu giá QSD đất ở</t>
  </si>
  <si>
    <t>Điều chỉnh KH 2021-2025</t>
  </si>
  <si>
    <t>UBND tỉnh đồng ý chủ trương tại VB 3412/UBND-TH ngày 20/7/2022</t>
  </si>
  <si>
    <t>Thanh toán KLHT</t>
  </si>
  <si>
    <t>Dự án đã quyết toán (QĐ số 556/QĐ-UBND ngày 15/3/2021)</t>
  </si>
  <si>
    <t>Điều chỉnh cục bộ quy hoạch chi tiết xây dựng tỷ lệ 1/500 Khu đô thị Nam Đông Hà giai đoạn 3 (khu đất có ký hiệu CC-4)</t>
  </si>
  <si>
    <t>VB 3412/UBND-TH ngày 20/7/2022 của UBND tỉnh; VB 705/UBND-TM ngày 02/03/2021 của UBND tỉnh</t>
  </si>
  <si>
    <t>VB 54/TB-UBND ngày 25/3/2022 của UBND tỉnh; VB 3412/UBND-TH ngày 20/7/2022 của UBND tỉnh</t>
  </si>
  <si>
    <t>VB 3412/UBND-TH ngày 20/7/2022 của UBND tỉnh; VB 5151/UBND-TN ngày 27/10/2021 của UBND tỉnh</t>
  </si>
  <si>
    <t>VB 5150/UBND-TN ngày 27/10/2021 của UBND tỉnh; VB 3412/UBND-TH ngày 20/7/2022 của UBND tỉnh</t>
  </si>
  <si>
    <t>VB 5152/UBND-TN ngày 27/10/2021 của UBND tỉnh; VB 3412/UBND-TH ngày 20/7/2022 của UBND tỉnh</t>
  </si>
  <si>
    <t>VB số 5567/UBND-TN ngày 17/11/2021 và báo cáo thẩm định của Sở KHĐT</t>
  </si>
  <si>
    <t>TB số 81/TB-UBND ngày 08/6/2021 và Văn bản số 4792/UBND-KT ngày 30/9/2022 và báo cáo thẩm định CTĐT của Sở KHĐT</t>
  </si>
  <si>
    <t>ĐIỀU CHỈNH KẾ HOẠCH TRUNG HẠN 2021-2025 ĐÃ GIAO NQ 137/NQ-HĐND NGÀY 30/8/2021</t>
  </si>
  <si>
    <t>Giải phóng mặt bằng tạo quỹ đất sạch phục vụ đấu giá quyền sử dụng đất để thực hiện dự án Khu đô thị thương mại - dịch vụ Nam Đông Hà</t>
  </si>
  <si>
    <t>472/QĐ-UBND ngày 01/3/2021</t>
  </si>
  <si>
    <t>Giảm khối lượng không thực hiện (điều chuyển sang cho dự án Vỉa hè đường Hùng Vương)</t>
  </si>
  <si>
    <t>Vỉa hè đường Hùng Vương, thành phố Đông Hà (đoạn từ đường Ngô Quyền đến đường Lý Thường Kiệt)</t>
  </si>
  <si>
    <t xml:space="preserve">Dự án đã được Sở KH&amp;ĐT thẩm định điều chỉnh chủ trương đầu tư tại BC số: 52/BC-SKH-KTN ngày 17/02/2022 và CV số 2429/SKH-KTN ngày 14/11/2022 </t>
  </si>
  <si>
    <t>B</t>
  </si>
  <si>
    <t>BỔ SUNG KẾ HOẠCH TRUNG HẠN 2021-2025</t>
  </si>
  <si>
    <t>Đo đạc địa chính và quỹ phát triển đất</t>
  </si>
  <si>
    <t>Bố trí các công trình phát triển quỹ đất</t>
  </si>
  <si>
    <t>Bố trí cho các dự án phát triển kinh tế xã hội khác</t>
  </si>
  <si>
    <t>Đường hai đầu cầu dây văng sông Hiếu - giai đoạn 1</t>
  </si>
  <si>
    <t>157/NQ-HĐND ngày 09/12/2021</t>
  </si>
  <si>
    <t>KH trung hạn sau khi thực hiện PA điều chỉnh tại mục A là 20.900 triệu đồng</t>
  </si>
  <si>
    <t>Không bổ sung kế hoạch</t>
  </si>
  <si>
    <t>(Kèm theo Nghị quyết số:          /NQ-HĐND ngày  09/12/2022 của Hpội đồng nhân dân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</si>
</sst>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0">
    <numFmt numFmtId="41" formatCode="_-* #,##0\ _₫_-;\-* #,##0\ _₫_-;_-* &quot;-&quot;\ _₫_-;_-@_-"/>
    <numFmt numFmtId="43" formatCode="_-* #,##0.00\ _₫_-;\-* #,##0.00\ _₫_-;_-* &quot;-&quot;??\ _₫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&quot;[&quot;##&quot;]&quot;"/>
    <numFmt numFmtId="171" formatCode="&quot;(&quot;#,##0&quot;)&quot;"/>
    <numFmt numFmtId="172" formatCode="#,##0.000"/>
    <numFmt numFmtId="173" formatCode="#,##0.0"/>
    <numFmt numFmtId="174" formatCode="_-&quot;€&quot;* #,##0_-;\-&quot;€&quot;* #,##0_-;_-&quot;€&quot;* &quot;-&quot;_-;_-@_-"/>
    <numFmt numFmtId="175" formatCode="_(* #,##0_);_(* \(#,##0\);_(* &quot;-&quot;??_);_(@_)"/>
    <numFmt numFmtId="176" formatCode="&quot;\&quot;#,##0.00;[Red]&quot;\&quot;&quot;\&quot;&quot;\&quot;&quot;\&quot;&quot;\&quot;&quot;\&quot;\-#,##0.00"/>
    <numFmt numFmtId="177" formatCode="&quot;\&quot;#,##0;[Red]&quot;\&quot;&quot;\&quot;\-#,##0"/>
    <numFmt numFmtId="178" formatCode="#.##00"/>
    <numFmt numFmtId="179" formatCode="_-* #,##0_-;\-* #,##0_-;_-* &quot;-&quot;_-;_-@_-"/>
    <numFmt numFmtId="180" formatCode="_-* #,##0.00_-;\-* #,##0.00_-;_-* &quot;-&quot;??_-;_-@_-"/>
    <numFmt numFmtId="181" formatCode="_-* #,##0\ _F_-;\-* #,##0\ _F_-;_-* &quot;-&quot;\ _F_-;_-@_-"/>
    <numFmt numFmtId="182" formatCode="_ * #,##0_)&quot;$&quot;_ ;_ * \(#,##0\)&quot;$&quot;_ ;_ * &quot;-&quot;_)&quot;$&quot;_ ;_ @_ "/>
    <numFmt numFmtId="183" formatCode="_-&quot;$&quot;* #,##0_-;\-&quot;$&quot;* #,##0_-;_-&quot;$&quot;* &quot;-&quot;_-;_-@_-"/>
    <numFmt numFmtId="184" formatCode="_-* ###,0&quot;.&quot;00_-;\-* ###,0&quot;.&quot;00_-;_-* &quot;-&quot;??_-;_-@_-"/>
    <numFmt numFmtId="185" formatCode="_-* #,##0.00\ _€_-;\-* #,##0.00\ _€_-;_-* &quot;-&quot;??\ _€_-;_-@_-"/>
    <numFmt numFmtId="186" formatCode="_-* #,##0.00\ _F_-;\-* #,##0.00\ _F_-;_-* &quot;-&quot;??\ _F_-;_-@_-"/>
    <numFmt numFmtId="187" formatCode="_(* ###,0&quot;.&quot;00_);_(* \(###,0&quot;.&quot;00\);_(* &quot;-&quot;??_);_(@_)"/>
    <numFmt numFmtId="188" formatCode="_ * #,##0.00_ ;_ * \-#,##0.00_ ;_ * &quot;-&quot;??_ ;_ @_ "/>
    <numFmt numFmtId="189" formatCode="_(&quot;$&quot;\ * #,##0_);_(&quot;$&quot;\ * \(#,##0\);_(&quot;$&quot;\ * &quot;-&quot;_);_(@_)"/>
    <numFmt numFmtId="190" formatCode="_-* #,##0\ &quot;F&quot;_-;\-* #,##0\ &quot;F&quot;_-;_-* &quot;-&quot;\ &quot;F&quot;_-;_-@_-"/>
    <numFmt numFmtId="191" formatCode="_-* #,##0\ &quot;€&quot;_-;\-* #,##0\ &quot;€&quot;_-;_-* &quot;-&quot;\ &quot;€&quot;_-;_-@_-"/>
    <numFmt numFmtId="192" formatCode="_ &quot;$&quot;* #,##0_ ;_ &quot;$&quot;* \-#,##0_ ;_ &quot;$&quot;* &quot;-&quot;_ ;_ @_ "/>
    <numFmt numFmtId="193" formatCode="_-* #,##0\ _€_-;\-* #,##0\ _€_-;_-* &quot;-&quot;\ _€_-;_-@_-"/>
    <numFmt numFmtId="194" formatCode="_-* #,##0\ _m_k_-;\-* #,##0\ _m_k_-;_-* &quot;-&quot;\ _m_k_-;_-@_-"/>
    <numFmt numFmtId="195" formatCode="_ * #,##0_ ;_ * \-#,##0_ ;_ * &quot;-&quot;_ ;_ @_ "/>
    <numFmt numFmtId="196" formatCode="_ &quot;\&quot;* #,##0_ ;_ &quot;\&quot;* \-#,##0_ ;_ &quot;\&quot;* &quot;-&quot;_ ;_ @_ "/>
    <numFmt numFmtId="197" formatCode="###0"/>
    <numFmt numFmtId="198" formatCode="#,##0&quot;$&quot;_);[Red]\(#,##0&quot;$&quot;\)"/>
    <numFmt numFmtId="199" formatCode="_-&quot;$&quot;* #,##0.00_-;\-&quot;$&quot;* #,##0.00_-;_-&quot;$&quot;* &quot;-&quot;??_-;_-@_-"/>
    <numFmt numFmtId="200" formatCode="&quot;\&quot;#,##0.00;[Red]&quot;\&quot;\-#,##0.00"/>
    <numFmt numFmtId="201" formatCode="&quot;\&quot;#,##0;[Red]&quot;\&quot;\-#,##0"/>
    <numFmt numFmtId="202" formatCode="&quot;$&quot;#&quot;$&quot;##0_);\(&quot;$&quot;#&quot;$&quot;##0\)"/>
    <numFmt numFmtId="203" formatCode="&quot;SFr.&quot;\ #,##0.00;[Red]&quot;SFr.&quot;\ \-#,##0.00"/>
    <numFmt numFmtId="204" formatCode="&quot;SFr.&quot;\ #,##0.00;&quot;SFr.&quot;\ \-#,##0.00"/>
    <numFmt numFmtId="205" formatCode="_ &quot;SFr.&quot;\ * #,##0_ ;_ &quot;SFr.&quot;\ * \-#,##0_ ;_ &quot;SFr.&quot;\ * &quot;-&quot;_ ;_ @_ "/>
    <numFmt numFmtId="206" formatCode="#\ ###\ ##0"/>
    <numFmt numFmtId="207" formatCode=".\ ##;000000000000000000000000000000000000000000000000000000000000000000000000000000000000000000000000000000000000"/>
    <numFmt numFmtId="208" formatCode="_ * #,##0.00_)&quot;€&quot;_ ;_ * \(#,##0.00\)&quot;€&quot;_ ;_ * &quot;-&quot;??_)&quot;€&quot;_ ;_ @_ "/>
    <numFmt numFmtId="209" formatCode="_ * #,##0.00_)&quot;$&quot;_ ;_ * \(#,##0.00\)&quot;$&quot;_ ;_ * &quot;-&quot;??_)&quot;$&quot;_ ;_ @_ "/>
    <numFmt numFmtId="210" formatCode="&quot;€&quot;###,0&quot;.&quot;00_);[Red]\(&quot;€&quot;###,0&quot;.&quot;00\)"/>
    <numFmt numFmtId="211" formatCode="0&quot;.&quot;000"/>
    <numFmt numFmtId="212" formatCode="#,##0\ &quot;$&quot;_);[Red]\(#,##0\ &quot;$&quot;\)"/>
    <numFmt numFmtId="213" formatCode="###\ ###\ ###\ ###\ .00"/>
    <numFmt numFmtId="214" formatCode="###,0&quot;.&quot;00\ &quot;$&quot;_);\(###,0&quot;.&quot;00\ &quot;$&quot;\)"/>
    <numFmt numFmtId="215" formatCode="###\ ###\ ###.000"/>
    <numFmt numFmtId="216" formatCode="#,##0\ &quot;$&quot;_);\(#,##0\ &quot;$&quot;\)"/>
    <numFmt numFmtId="217" formatCode="_-* #,##0.000\ _F_-;\-* #,##0.000\ _F_-;_-* &quot;-&quot;???\ _F_-;_-@_-"/>
    <numFmt numFmtId="218" formatCode="###,0&quot;.&quot;00\ &quot;$&quot;_);[Red]\(###,0&quot;.&quot;00\ &quot;$&quot;\)"/>
    <numFmt numFmtId="219" formatCode="dd\-mm\-yy"/>
    <numFmt numFmtId="220" formatCode="_-* #,##0.00\ &quot;F&quot;_-;\-* #,##0.00\ &quot;F&quot;_-;_-* &quot;-&quot;??\ &quot;F&quot;_-;_-@_-"/>
    <numFmt numFmtId="221" formatCode="0.000_)"/>
    <numFmt numFmtId="222" formatCode="_-* #,##0.00\ _V_N_D_-;\-* #,##0.00\ _V_N_D_-;_-* &quot;-&quot;??\ _V_N_D_-;_-@_-"/>
    <numFmt numFmtId="223" formatCode="#,##0\ &quot;þ&quot;;[Red]\-#,##0\ &quot;þ&quot;"/>
    <numFmt numFmtId="224" formatCode="#,##0;\(#,##0\)"/>
    <numFmt numFmtId="225" formatCode="_ &quot;R&quot;\ * #,##0_ ;_ &quot;R&quot;\ * \-#,##0_ ;_ &quot;R&quot;\ * &quot;-&quot;_ ;_ @_ "/>
    <numFmt numFmtId="226" formatCode="&quot;$&quot;#,##0.000_);[Red]\(&quot;$&quot;#,##0.00\)"/>
    <numFmt numFmtId="227" formatCode="0.00;[Red]0.00"/>
    <numFmt numFmtId="228" formatCode="\$#,##0\ ;\(\$#,##0\)"/>
    <numFmt numFmtId="229" formatCode="\t0.00%"/>
    <numFmt numFmtId="230" formatCode="0.000"/>
    <numFmt numFmtId="231" formatCode="_(\§\g\ #,##0_);_(\§\g\ \(#,##0\);_(\§\g\ &quot;-&quot;??_);_(@_)"/>
    <numFmt numFmtId="232" formatCode="_(\§\g\ #,##0_);_(\§\g\ \(#,##0\);_(\§\g\ &quot;-&quot;_);_(@_)"/>
    <numFmt numFmtId="233" formatCode="_-&quot;F&quot;\ * #,##0.0_-;_-&quot;F&quot;\ * #,##0.0\-;_-&quot;F&quot;\ * &quot;-&quot;??_-;_-@_-"/>
    <numFmt numFmtId="234" formatCode="\t#\ ??/??"/>
    <numFmt numFmtId="235" formatCode="\§\g#,##0_);\(\§\g#,##0\)"/>
    <numFmt numFmtId="236" formatCode="_-&quot;VND&quot;* #,##0_-;\-&quot;VND&quot;* #,##0_-;_-&quot;VND&quot;* &quot;-&quot;_-;_-@_-"/>
    <numFmt numFmtId="237" formatCode="_(&quot;Rp&quot;* #,##0.00_);_(&quot;Rp&quot;* \(#,##0.00\);_(&quot;Rp&quot;* &quot;-&quot;??_);_(@_)"/>
    <numFmt numFmtId="238" formatCode="#,##0.00\ &quot;FB&quot;;[Red]\-#,##0.00\ &quot;FB&quot;"/>
    <numFmt numFmtId="239" formatCode="#,##0\ &quot;$&quot;;\-#,##0\ &quot;$&quot;"/>
    <numFmt numFmtId="240" formatCode="&quot;$&quot;#,##0;\-&quot;$&quot;#,##0"/>
    <numFmt numFmtId="241" formatCode="_-* #,##0\ _F_B_-;\-* #,##0\ _F_B_-;_-* &quot;-&quot;\ _F_B_-;_-@_-"/>
    <numFmt numFmtId="242" formatCode="_ * #,##0.00_)_d_ ;_ * \(#,##0.00\)_d_ ;_ * &quot;-&quot;??_)_d_ ;_ @_ "/>
    <numFmt numFmtId="243" formatCode="#,##0_);\-#,##0_)"/>
    <numFmt numFmtId="244" formatCode="#."/>
    <numFmt numFmtId="245" formatCode="#,###"/>
    <numFmt numFmtId="246" formatCode="_-&quot;£&quot;* #,##0_-;\-&quot;£&quot;* #,##0_-;_-&quot;£&quot;* &quot;-&quot;_-;_-@_-"/>
    <numFmt numFmtId="247" formatCode="#,##0\ &quot;€&quot;_);[Red]\(#,##0\ &quot;€&quot;\)"/>
    <numFmt numFmtId="248" formatCode="&quot;\&quot;#,##0;[Red]\-&quot;\&quot;#,##0"/>
    <numFmt numFmtId="249" formatCode="&quot;\&quot;#,##0.00;\-&quot;\&quot;#,##0.00"/>
    <numFmt numFmtId="250" formatCode="&quot;VND&quot;#,##0_);[Red]\(&quot;VND&quot;#,##0\)"/>
    <numFmt numFmtId="251" formatCode="#,##0.00_);\-#,##0.00_)"/>
    <numFmt numFmtId="252" formatCode="_ * #,##0.00_)&quot;£&quot;_ ;_ * \(#,##0.00\)&quot;£&quot;_ ;_ * &quot;-&quot;??_)&quot;£&quot;_ ;_ @_ "/>
    <numFmt numFmtId="253" formatCode="#,##0.000_);\(#,##0.000\)"/>
    <numFmt numFmtId="254" formatCode="#,##0.0_);\(#,##0.0\)"/>
    <numFmt numFmtId="255" formatCode="0.0%;\(0.0%\)"/>
    <numFmt numFmtId="256" formatCode="#"/>
    <numFmt numFmtId="257" formatCode="&quot;¡Ì&quot;#,##0;[Red]\-&quot;¡Ì&quot;#,##0"/>
    <numFmt numFmtId="258" formatCode="#,##0.00\ &quot;F&quot;;[Red]\-#,##0.00\ &quot;F&quot;"/>
    <numFmt numFmtId="259" formatCode="_-* #,##0.0\ _F_-;\-* #,##0.0\ _F_-;_-* &quot;-&quot;??\ _F_-;_-@_-"/>
    <numFmt numFmtId="260" formatCode="&quot;£&quot;#,##0;[Red]\-&quot;£&quot;#,##0"/>
    <numFmt numFmtId="261" formatCode="_-&quot;£&quot;* #,##0.00_-;\-&quot;£&quot;* #,##0.00_-;_-&quot;£&quot;* &quot;-&quot;??_-;_-@_-"/>
    <numFmt numFmtId="262" formatCode="#,##0.00\ \ "/>
    <numFmt numFmtId="263" formatCode="0.00000"/>
    <numFmt numFmtId="264" formatCode="0.00000000"/>
    <numFmt numFmtId="265" formatCode="0.00000000000E+00;\?"/>
    <numFmt numFmtId="266" formatCode="#,##0.00\ \ \ \ "/>
    <numFmt numFmtId="267" formatCode="_(* #.##0.00_);_(* \(#.##0.00\);_(* &quot;-&quot;??_);_(@_)"/>
    <numFmt numFmtId="268" formatCode="&quot;£&quot;#,##0;\-&quot;£&quot;#,##0"/>
    <numFmt numFmtId="269" formatCode="&quot;\&quot;#,##0;&quot;\&quot;\-#,##0"/>
    <numFmt numFmtId="270" formatCode="&quot;$&quot;#,##0;[Red]\-&quot;$&quot;#,##0"/>
    <numFmt numFmtId="271" formatCode="_-* ###,0&quot;.&quot;00\ _F_B_-;\-* ###,0&quot;.&quot;00\ _F_B_-;_-* &quot;-&quot;??\ _F_B_-;_-@_-"/>
    <numFmt numFmtId="272" formatCode="#,##0.00\ &quot;F&quot;;\-#,##0.00\ &quot;F&quot;"/>
    <numFmt numFmtId="273" formatCode="_ * #.##._ ;_ * \-#.##._ ;_ * &quot;-&quot;??_ ;_ @_ⴆ"/>
    <numFmt numFmtId="274" formatCode="#,##0\ &quot;F&quot;;\-#,##0\ &quot;F&quot;"/>
    <numFmt numFmtId="275" formatCode="#,##0\ &quot;F&quot;;[Red]\-#,##0\ &quot;F&quot;"/>
    <numFmt numFmtId="276" formatCode="_-* #,##0\ _F_-;\-* #,##0\ _F_-;_-* &quot;-&quot;??\ _F_-;_-@_-"/>
    <numFmt numFmtId="277" formatCode="#.00\ ##0"/>
    <numFmt numFmtId="278" formatCode="#.\ ##0"/>
    <numFmt numFmtId="279" formatCode="#,##0&quot;$&quot;_);\(#,##0&quot;$&quot;\)"/>
    <numFmt numFmtId="280" formatCode="&quot;\&quot;#,##0;&quot;\&quot;&quot;\&quot;&quot;\&quot;&quot;\&quot;&quot;\&quot;&quot;\&quot;&quot;\&quot;\-#,##0"/>
    <numFmt numFmtId="281" formatCode="&quot;$&quot;\ #,##0;[Red]\-&quot;$&quot;\ #,##0"/>
  </numFmts>
  <fonts count="22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0000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8"/>
      <name val="Times New Roman"/>
      <family val="1"/>
    </font>
    <font>
      <i/>
      <sz val="13"/>
      <color theme="1"/>
      <name val="Times New Roman"/>
      <family val="1"/>
    </font>
    <font>
      <sz val="13"/>
      <color indexed="9"/>
      <name val="Times New Roman"/>
      <family val="1"/>
    </font>
    <font>
      <b/>
      <sz val="12"/>
      <color theme="1"/>
      <name val="Times New Roman"/>
      <family val="1"/>
    </font>
    <font>
      <sz val="18"/>
      <color indexed="9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name val="Times New Roman"/>
      <family val="1"/>
    </font>
    <font>
      <b/>
      <sz val="12"/>
      <color rgb="FF000099"/>
      <name val="Times New Roman"/>
      <family val="1"/>
    </font>
    <font>
      <sz val="12"/>
      <color rgb="FF000099"/>
      <name val="Times New Roman"/>
      <family val="1"/>
    </font>
    <font>
      <sz val="11"/>
      <color rgb="FF000099"/>
      <name val="Times New Roman"/>
      <family val="1"/>
    </font>
    <font>
      <i/>
      <sz val="14"/>
      <color theme="1"/>
      <name val="Times New Roman"/>
      <family val="1"/>
    </font>
    <font>
      <sz val="11"/>
      <color rgb="FFC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8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Calibri Light"/>
      <family val="1"/>
      <scheme val="major"/>
    </font>
    <font>
      <sz val="12"/>
      <name val="VNI-Times"/>
    </font>
    <font>
      <sz val="12"/>
      <name val=".VnTime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2"/>
      <name val="VNtimes new roman"/>
      <family val="2"/>
    </font>
    <font>
      <sz val="10"/>
      <name val=".VnTime"/>
      <family val="2"/>
    </font>
    <font>
      <sz val="10"/>
      <name val="Helv"/>
      <family val="2"/>
    </font>
    <font>
      <sz val="10"/>
      <name val="AngsanaUPC"/>
      <family val="1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MS Sans Serif"/>
      <family val="2"/>
    </font>
    <font>
      <sz val="10"/>
      <name val="VNI-Times"/>
    </font>
    <font>
      <sz val="10"/>
      <color indexed="8"/>
      <name val="Arial"/>
      <family val="2"/>
    </font>
    <font>
      <sz val="12"/>
      <name val="???"/>
    </font>
    <font>
      <sz val="9"/>
      <name val="Arial"/>
      <family val="2"/>
    </font>
    <font>
      <sz val="11"/>
      <name val="‚l‚r ‚oƒSƒVƒbƒN"/>
      <family val="3"/>
      <charset val="128"/>
    </font>
    <font>
      <sz val="12"/>
      <name val="바탕체"/>
      <family val="1"/>
      <charset val="129"/>
    </font>
    <font>
      <sz val="11"/>
      <name val="–¾’©"/>
      <family val="1"/>
      <charset val="128"/>
    </font>
    <font>
      <sz val="10"/>
      <name val="Times New Roman"/>
      <family val="1"/>
    </font>
    <font>
      <sz val="14"/>
      <name val="VnTime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sz val="10"/>
      <name val=".VnTimeh"/>
      <family val="2"/>
    </font>
    <font>
      <b/>
      <u/>
      <sz val="10"/>
      <name val="VNI-Times"/>
    </font>
    <font>
      <b/>
      <sz val="10"/>
      <name val=".VnArial"/>
      <family val="2"/>
    </font>
    <font>
      <sz val="12"/>
      <name val="???"/>
      <family val="3"/>
    </font>
    <font>
      <sz val="12"/>
      <name val="바탕체"/>
      <family val="3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b/>
      <sz val="12"/>
      <color indexed="63"/>
      <name val="VNI-Times"/>
    </font>
    <font>
      <sz val="12"/>
      <name val="¹ÙÅÁÃ¼"/>
      <charset val="129"/>
    </font>
    <font>
      <sz val="11"/>
      <color indexed="20"/>
      <name val="Calibri"/>
      <family val="2"/>
    </font>
    <font>
      <sz val="12"/>
      <name val="Tms Rmn"/>
    </font>
    <font>
      <sz val="13"/>
      <name val=".VnTime"/>
      <family val="2"/>
    </font>
    <font>
      <sz val="11"/>
      <name val="µ¸¿ò"/>
      <charset val="129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9"/>
      <name val="Times New Roman"/>
      <family val="1"/>
    </font>
    <font>
      <sz val="12"/>
      <name val="Arial"/>
      <family val="2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0"/>
      <name val=".VnArial"/>
      <family val="2"/>
    </font>
    <font>
      <sz val="11"/>
      <name val="VNbook-Antiqua"/>
      <family val="2"/>
    </font>
    <font>
      <sz val="10"/>
      <name val="VNI-Aptima"/>
    </font>
    <font>
      <sz val="11"/>
      <name val="Tms Rmn"/>
    </font>
    <font>
      <sz val="11"/>
      <name val="VNI-Times"/>
    </font>
    <font>
      <sz val="11"/>
      <color indexed="8"/>
      <name val="Arial"/>
      <family val="2"/>
    </font>
    <font>
      <sz val="11"/>
      <name val="UVnTime"/>
    </font>
    <font>
      <sz val="10"/>
      <name val="BERNHARD"/>
    </font>
    <font>
      <sz val="10"/>
      <name val="Helv"/>
    </font>
    <font>
      <b/>
      <sz val="12"/>
      <name val="VNTime"/>
      <family val="2"/>
    </font>
    <font>
      <sz val="10"/>
      <name val="MS Serif"/>
      <family val="1"/>
    </font>
    <font>
      <sz val="8"/>
      <name val="VNI-Helve-Condense"/>
    </font>
    <font>
      <sz val="11"/>
      <name val="VNtimes new roman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2"/>
      <name val="VNTimeH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"/>
      <color indexed="8"/>
      <name val="Courier"/>
      <family val="3"/>
    </font>
    <font>
      <sz val="10"/>
      <name val="Arial CE"/>
      <charset val="238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VNI-Helve-Condense"/>
    </font>
    <font>
      <i/>
      <sz val="11"/>
      <color indexed="23"/>
      <name val="Calibri"/>
      <family val="2"/>
    </font>
    <font>
      <b/>
      <sz val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4"/>
      <color indexed="14"/>
      <name val="VNottawa"/>
      <family val="2"/>
    </font>
    <font>
      <b/>
      <sz val="16"/>
      <name val="VNottawa"/>
      <family val="2"/>
    </font>
    <font>
      <sz val="8"/>
      <color indexed="8"/>
      <name val="Helvetica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name val="Times New Roman"/>
      <family val="1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0"/>
      <name val=".VnTime"/>
      <family val="2"/>
    </font>
    <font>
      <sz val="10"/>
      <name val="vnTimesRoman"/>
    </font>
    <font>
      <b/>
      <sz val="14"/>
      <name val=".VnTimeH"/>
      <family val="2"/>
    </font>
    <font>
      <sz val="12"/>
      <name val="??"/>
      <family val="1"/>
      <charset val="129"/>
    </font>
    <font>
      <sz val="12"/>
      <name val="±¼¸²Ã¼"/>
      <family val="3"/>
      <charset val="129"/>
    </font>
    <font>
      <sz val="10"/>
      <name val=" "/>
      <family val="1"/>
      <charset val="136"/>
    </font>
    <font>
      <sz val="8"/>
      <color indexed="12"/>
      <name val="Helv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0"/>
      <name val="VNI-Avo"/>
    </font>
    <font>
      <b/>
      <sz val="14"/>
      <name val=".VnArialH"/>
      <family val="2"/>
    </font>
    <font>
      <sz val="11"/>
      <color indexed="52"/>
      <name val="Calibri"/>
      <family val="2"/>
    </font>
    <font>
      <i/>
      <sz val="10"/>
      <name val=".VnTime"/>
      <family val="2"/>
    </font>
    <font>
      <sz val="8"/>
      <name val="VNarial"/>
      <family val="2"/>
    </font>
    <font>
      <b/>
      <sz val="11"/>
      <name val="Helv"/>
    </font>
    <font>
      <sz val="10"/>
      <name val=".VnAvant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sz val="12"/>
      <name val="???"/>
      <family val="1"/>
      <charset val="129"/>
    </font>
    <font>
      <b/>
      <i/>
      <sz val="16"/>
      <name val="Helv"/>
    </font>
    <font>
      <sz val="10"/>
      <name val="VN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ahoma"/>
      <family val="2"/>
    </font>
    <font>
      <sz val="11"/>
      <color indexed="8"/>
      <name val="Helvetica Neue"/>
    </font>
    <font>
      <sz val="11"/>
      <color theme="1"/>
      <name val="Calibri"/>
      <family val="2"/>
      <charset val="163"/>
      <scheme val="minor"/>
    </font>
    <font>
      <sz val="10"/>
      <name val="VNlucida sans"/>
      <family val="2"/>
    </font>
    <font>
      <sz val="11"/>
      <name val="VNI-Aptima"/>
    </font>
    <font>
      <b/>
      <sz val="11"/>
      <name val="Arial"/>
      <family val="2"/>
    </font>
    <font>
      <sz val="14"/>
      <name val=".VnArial Narrow"/>
      <family val="2"/>
    </font>
    <font>
      <sz val="12"/>
      <name val="Helv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  <family val="2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2"/>
      <name val="VNTime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sz val="18"/>
      <color indexed="56"/>
      <name val="Cambria"/>
      <family val="2"/>
    </font>
    <font>
      <b/>
      <i/>
      <u/>
      <sz val="12"/>
      <name val=".VnTimeH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1"/>
      <color indexed="8"/>
      <name val="Calibri"/>
      <family val="2"/>
    </font>
    <font>
      <b/>
      <sz val="11"/>
      <name val=".VnTimeh"/>
      <family val="2"/>
    </font>
    <font>
      <b/>
      <sz val="10"/>
      <name val=".VnArialH"/>
      <family val="2"/>
    </font>
    <font>
      <sz val="10"/>
      <name val=".VnArial Narrow"/>
      <family val="2"/>
    </font>
    <font>
      <vertAlign val="superscript"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4"/>
      <color indexed="12"/>
      <name val="Times New Roman"/>
      <family val="1"/>
    </font>
    <font>
      <sz val="11"/>
      <color indexed="10"/>
      <name val="Calibri"/>
      <family val="2"/>
    </font>
    <font>
      <sz val="10"/>
      <name val="VNtimes new roman"/>
      <family val="2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0"/>
      <name val="Geneva"/>
      <family val="2"/>
    </font>
    <font>
      <sz val="14"/>
      <name val=".VnArial"/>
      <family val="2"/>
    </font>
    <font>
      <sz val="12"/>
      <color indexed="8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b/>
      <i/>
      <sz val="12"/>
      <color rgb="FF000099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889">
    <xf numFmtId="0" fontId="0" fillId="0" borderId="0"/>
    <xf numFmtId="0" fontId="3" fillId="0" borderId="0"/>
    <xf numFmtId="174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3" fontId="40" fillId="0" borderId="2"/>
    <xf numFmtId="175" fontId="41" fillId="0" borderId="13" applyFont="0" applyBorder="0"/>
    <xf numFmtId="0" fontId="42" fillId="0" borderId="0"/>
    <xf numFmtId="176" fontId="3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6" fillId="0" borderId="14"/>
    <xf numFmtId="178" fontId="42" fillId="0" borderId="0" applyFont="0" applyFill="0" applyBorder="0" applyAlignment="0" applyProtection="0"/>
    <xf numFmtId="179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9" fillId="0" borderId="0"/>
    <xf numFmtId="4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9" fontId="38" fillId="0" borderId="0" applyFont="0" applyFill="0" applyBorder="0" applyAlignment="0" applyProtection="0"/>
    <xf numFmtId="0" fontId="3" fillId="0" borderId="0"/>
    <xf numFmtId="0" fontId="51" fillId="0" borderId="0" applyFont="0" applyFill="0" applyBorder="0" applyAlignment="0" applyProtection="0"/>
    <xf numFmtId="166" fontId="52" fillId="0" borderId="0" applyFont="0" applyFill="0" applyBorder="0" applyAlignment="0" applyProtection="0"/>
    <xf numFmtId="181" fontId="38" fillId="0" borderId="0" applyFont="0" applyFill="0" applyBorder="0" applyAlignment="0" applyProtection="0"/>
    <xf numFmtId="166" fontId="52" fillId="0" borderId="0" applyFont="0" applyFill="0" applyBorder="0" applyAlignment="0" applyProtection="0"/>
    <xf numFmtId="0" fontId="53" fillId="0" borderId="0">
      <alignment vertical="top"/>
    </xf>
    <xf numFmtId="0" fontId="53" fillId="0" borderId="0">
      <alignment vertical="top"/>
    </xf>
    <xf numFmtId="0" fontId="43" fillId="0" borderId="0"/>
    <xf numFmtId="0" fontId="42" fillId="0" borderId="0" applyNumberFormat="0" applyFill="0" applyBorder="0" applyAlignment="0" applyProtection="0"/>
    <xf numFmtId="182" fontId="52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43" fillId="0" borderId="0"/>
    <xf numFmtId="182" fontId="52" fillId="0" borderId="0" applyFont="0" applyFill="0" applyBorder="0" applyAlignment="0" applyProtection="0"/>
    <xf numFmtId="0" fontId="43" fillId="0" borderId="0"/>
    <xf numFmtId="166" fontId="5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5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43" fillId="0" borderId="0"/>
    <xf numFmtId="166" fontId="52" fillId="0" borderId="0" applyFont="0" applyFill="0" applyBorder="0" applyAlignment="0" applyProtection="0"/>
    <xf numFmtId="18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6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8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79" fontId="37" fillId="0" borderId="0" applyFont="0" applyFill="0" applyBorder="0" applyAlignment="0" applyProtection="0"/>
    <xf numFmtId="166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90" fontId="37" fillId="0" borderId="0" applyFont="0" applyFill="0" applyBorder="0" applyAlignment="0" applyProtection="0"/>
    <xf numFmtId="190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2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6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8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4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90" fontId="37" fillId="0" borderId="0" applyFont="0" applyFill="0" applyBorder="0" applyAlignment="0" applyProtection="0"/>
    <xf numFmtId="190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79" fontId="37" fillId="0" borderId="0" applyFont="0" applyFill="0" applyBorder="0" applyAlignment="0" applyProtection="0"/>
    <xf numFmtId="192" fontId="52" fillId="0" borderId="0" applyFont="0" applyFill="0" applyBorder="0" applyAlignment="0" applyProtection="0"/>
    <xf numFmtId="180" fontId="37" fillId="0" borderId="0" applyFont="0" applyFill="0" applyBorder="0" applyAlignment="0" applyProtection="0"/>
    <xf numFmtId="179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4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6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8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79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9" fontId="52" fillId="0" borderId="0" applyFont="0" applyFill="0" applyBorder="0" applyAlignment="0" applyProtection="0"/>
    <xf numFmtId="190" fontId="37" fillId="0" borderId="0" applyFont="0" applyFill="0" applyBorder="0" applyAlignment="0" applyProtection="0"/>
    <xf numFmtId="190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0" fontId="43" fillId="0" borderId="0"/>
    <xf numFmtId="19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79" fontId="37" fillId="0" borderId="0" applyFont="0" applyFill="0" applyBorder="0" applyAlignment="0" applyProtection="0"/>
    <xf numFmtId="179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4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6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8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18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92" fontId="5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6" fontId="52" fillId="0" borderId="0" applyFont="0" applyFill="0" applyBorder="0" applyAlignment="0" applyProtection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42" fillId="0" borderId="0" applyNumberFormat="0" applyFill="0" applyBorder="0" applyAlignment="0" applyProtection="0"/>
    <xf numFmtId="0" fontId="43" fillId="0" borderId="0"/>
    <xf numFmtId="196" fontId="54" fillId="0" borderId="0" applyFont="0" applyFill="0" applyBorder="0" applyAlignment="0" applyProtection="0"/>
    <xf numFmtId="197" fontId="45" fillId="0" borderId="0" applyFont="0" applyFill="0" applyBorder="0" applyAlignment="0" applyProtection="0"/>
    <xf numFmtId="198" fontId="48" fillId="0" borderId="0" applyFont="0" applyFill="0" applyBorder="0" applyAlignment="0" applyProtection="0"/>
    <xf numFmtId="199" fontId="55" fillId="0" borderId="0" applyFont="0" applyFill="0" applyBorder="0" applyAlignment="0" applyProtection="0"/>
    <xf numFmtId="183" fontId="55" fillId="0" borderId="0" applyFont="0" applyFill="0" applyBorder="0" applyAlignment="0" applyProtection="0"/>
    <xf numFmtId="198" fontId="48" fillId="0" borderId="0" applyFont="0" applyFill="0" applyBorder="0" applyAlignment="0" applyProtection="0"/>
    <xf numFmtId="199" fontId="55" fillId="0" borderId="0" applyFont="0" applyFill="0" applyBorder="0" applyAlignment="0" applyProtection="0"/>
    <xf numFmtId="200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202" fontId="42" fillId="0" borderId="0" applyFont="0" applyFill="0" applyBorder="0" applyAlignment="0" applyProtection="0"/>
    <xf numFmtId="201" fontId="57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9" fillId="0" borderId="0"/>
    <xf numFmtId="1" fontId="60" fillId="0" borderId="2" applyBorder="0" applyAlignment="0">
      <alignment horizontal="center"/>
    </xf>
    <xf numFmtId="3" fontId="40" fillId="0" borderId="2"/>
    <xf numFmtId="3" fontId="40" fillId="0" borderId="2"/>
    <xf numFmtId="0" fontId="61" fillId="5" borderId="0"/>
    <xf numFmtId="0" fontId="62" fillId="5" borderId="0"/>
    <xf numFmtId="0" fontId="61" fillId="5" borderId="0"/>
    <xf numFmtId="0" fontId="61" fillId="5" borderId="0"/>
    <xf numFmtId="0" fontId="61" fillId="6" borderId="0"/>
    <xf numFmtId="0" fontId="61" fillId="5" borderId="0"/>
    <xf numFmtId="0" fontId="61" fillId="5" borderId="0"/>
    <xf numFmtId="0" fontId="62" fillId="5" borderId="0"/>
    <xf numFmtId="0" fontId="62" fillId="5" borderId="0"/>
    <xf numFmtId="0" fontId="62" fillId="5" borderId="0"/>
    <xf numFmtId="0" fontId="61" fillId="5" borderId="0"/>
    <xf numFmtId="0" fontId="62" fillId="5" borderId="0"/>
    <xf numFmtId="0" fontId="62" fillId="5" borderId="0"/>
    <xf numFmtId="0" fontId="61" fillId="5" borderId="0"/>
    <xf numFmtId="0" fontId="62" fillId="5" borderId="0"/>
    <xf numFmtId="0" fontId="62" fillId="5" borderId="0"/>
    <xf numFmtId="196" fontId="54" fillId="0" borderId="0" applyFont="0" applyFill="0" applyBorder="0" applyAlignment="0" applyProtection="0"/>
    <xf numFmtId="196" fontId="54" fillId="0" borderId="0" applyFont="0" applyFill="0" applyBorder="0" applyAlignment="0" applyProtection="0"/>
    <xf numFmtId="0" fontId="61" fillId="5" borderId="0"/>
    <xf numFmtId="0" fontId="61" fillId="5" borderId="0"/>
    <xf numFmtId="196" fontId="54" fillId="0" borderId="0" applyFont="0" applyFill="0" applyBorder="0" applyAlignment="0" applyProtection="0"/>
    <xf numFmtId="196" fontId="54" fillId="0" borderId="0" applyFont="0" applyFill="0" applyBorder="0" applyAlignment="0" applyProtection="0"/>
    <xf numFmtId="0" fontId="38" fillId="5" borderId="0"/>
    <xf numFmtId="0" fontId="61" fillId="5" borderId="0"/>
    <xf numFmtId="0" fontId="61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1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3" fillId="0" borderId="9" applyFont="0" applyAlignment="0">
      <alignment horizontal="left"/>
    </xf>
    <xf numFmtId="0" fontId="61" fillId="5" borderId="0"/>
    <xf numFmtId="0" fontId="61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1" fillId="5" borderId="0"/>
    <xf numFmtId="196" fontId="54" fillId="0" borderId="0" applyFont="0" applyFill="0" applyBorder="0" applyAlignment="0" applyProtection="0"/>
    <xf numFmtId="0" fontId="61" fillId="6" borderId="0"/>
    <xf numFmtId="0" fontId="64" fillId="0" borderId="0" applyFont="0" applyFill="0" applyBorder="0" applyAlignment="0">
      <alignment horizontal="left"/>
    </xf>
    <xf numFmtId="0" fontId="63" fillId="0" borderId="9" applyFont="0" applyAlignment="0">
      <alignment horizontal="left"/>
    </xf>
    <xf numFmtId="0" fontId="61" fillId="5" borderId="0"/>
    <xf numFmtId="0" fontId="61" fillId="5" borderId="0"/>
    <xf numFmtId="0" fontId="62" fillId="5" borderId="0"/>
    <xf numFmtId="0" fontId="62" fillId="5" borderId="0"/>
    <xf numFmtId="0" fontId="61" fillId="5" borderId="0"/>
    <xf numFmtId="0" fontId="62" fillId="5" borderId="0"/>
    <xf numFmtId="0" fontId="62" fillId="5" borderId="0"/>
    <xf numFmtId="196" fontId="54" fillId="0" borderId="0" applyFont="0" applyFill="0" applyBorder="0" applyAlignment="0" applyProtection="0"/>
    <xf numFmtId="0" fontId="62" fillId="5" borderId="0"/>
    <xf numFmtId="0" fontId="62" fillId="5" borderId="0"/>
    <xf numFmtId="196" fontId="54" fillId="0" borderId="0" applyFont="0" applyFill="0" applyBorder="0" applyAlignment="0" applyProtection="0"/>
    <xf numFmtId="0" fontId="62" fillId="5" borderId="0"/>
    <xf numFmtId="0" fontId="62" fillId="5" borderId="0"/>
    <xf numFmtId="0" fontId="61" fillId="5" borderId="0"/>
    <xf numFmtId="0" fontId="61" fillId="5" borderId="0"/>
    <xf numFmtId="0" fontId="61" fillId="5" borderId="0"/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4" fillId="0" borderId="0" applyFont="0" applyFill="0" applyBorder="0" applyAlignment="0">
      <alignment horizontal="left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0" fontId="65" fillId="0" borderId="2" applyNumberFormat="0" applyFont="0" applyBorder="0">
      <alignment horizontal="left" indent="2"/>
    </xf>
    <xf numFmtId="9" fontId="6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8" fillId="7" borderId="15" applyFont="0" applyFill="0" applyAlignment="0">
      <alignment vertical="center" wrapText="1"/>
    </xf>
    <xf numFmtId="9" fontId="69" fillId="0" borderId="0" applyBorder="0" applyAlignment="0" applyProtection="0"/>
    <xf numFmtId="0" fontId="70" fillId="5" borderId="0"/>
    <xf numFmtId="0" fontId="62" fillId="5" borderId="0"/>
    <xf numFmtId="0" fontId="70" fillId="5" borderId="0"/>
    <xf numFmtId="0" fontId="70" fillId="6" borderId="0"/>
    <xf numFmtId="0" fontId="70" fillId="5" borderId="0"/>
    <xf numFmtId="0" fontId="62" fillId="5" borderId="0"/>
    <xf numFmtId="0" fontId="62" fillId="5" borderId="0"/>
    <xf numFmtId="0" fontId="62" fillId="5" borderId="0"/>
    <xf numFmtId="0" fontId="70" fillId="5" borderId="0"/>
    <xf numFmtId="0" fontId="62" fillId="5" borderId="0"/>
    <xf numFmtId="0" fontId="62" fillId="5" borderId="0"/>
    <xf numFmtId="0" fontId="70" fillId="5" borderId="0"/>
    <xf numFmtId="0" fontId="62" fillId="5" borderId="0"/>
    <xf numFmtId="0" fontId="62" fillId="5" borderId="0"/>
    <xf numFmtId="0" fontId="70" fillId="5" borderId="0"/>
    <xf numFmtId="0" fontId="70" fillId="5" borderId="0"/>
    <xf numFmtId="0" fontId="38" fillId="5" borderId="0"/>
    <xf numFmtId="0" fontId="70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70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70" fillId="5" borderId="0"/>
    <xf numFmtId="0" fontId="70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70" fillId="5" borderId="0"/>
    <xf numFmtId="0" fontId="70" fillId="6" borderId="0"/>
    <xf numFmtId="0" fontId="70" fillId="5" borderId="0"/>
    <xf numFmtId="0" fontId="70" fillId="5" borderId="0"/>
    <xf numFmtId="0" fontId="62" fillId="5" borderId="0"/>
    <xf numFmtId="0" fontId="62" fillId="5" borderId="0"/>
    <xf numFmtId="0" fontId="70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70" fillId="5" borderId="0"/>
    <xf numFmtId="0" fontId="70" fillId="5" borderId="0"/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65" fillId="0" borderId="2" applyNumberFormat="0" applyFont="0" applyBorder="0" applyAlignment="0">
      <alignment horizontal="center"/>
    </xf>
    <xf numFmtId="0" fontId="38" fillId="0" borderId="0"/>
    <xf numFmtId="0" fontId="38" fillId="0" borderId="0"/>
    <xf numFmtId="0" fontId="38" fillId="0" borderId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3" fillId="0" borderId="0"/>
    <xf numFmtId="0" fontId="72" fillId="5" borderId="0"/>
    <xf numFmtId="0" fontId="62" fillId="5" borderId="0"/>
    <xf numFmtId="0" fontId="72" fillId="5" borderId="0"/>
    <xf numFmtId="0" fontId="72" fillId="6" borderId="0"/>
    <xf numFmtId="0" fontId="72" fillId="5" borderId="0"/>
    <xf numFmtId="0" fontId="62" fillId="5" borderId="0"/>
    <xf numFmtId="0" fontId="62" fillId="5" borderId="0"/>
    <xf numFmtId="0" fontId="62" fillId="5" borderId="0"/>
    <xf numFmtId="0" fontId="72" fillId="5" borderId="0"/>
    <xf numFmtId="0" fontId="62" fillId="5" borderId="0"/>
    <xf numFmtId="0" fontId="62" fillId="5" borderId="0"/>
    <xf numFmtId="0" fontId="72" fillId="5" borderId="0"/>
    <xf numFmtId="0" fontId="62" fillId="5" borderId="0"/>
    <xf numFmtId="0" fontId="62" fillId="5" borderId="0"/>
    <xf numFmtId="0" fontId="72" fillId="5" borderId="0"/>
    <xf numFmtId="0" fontId="72" fillId="5" borderId="0"/>
    <xf numFmtId="0" fontId="38" fillId="5" borderId="0"/>
    <xf numFmtId="0" fontId="7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7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72" fillId="5" borderId="0"/>
    <xf numFmtId="0" fontId="7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72" fillId="5" borderId="0"/>
    <xf numFmtId="0" fontId="72" fillId="6" borderId="0"/>
    <xf numFmtId="0" fontId="72" fillId="5" borderId="0"/>
    <xf numFmtId="0" fontId="72" fillId="5" borderId="0"/>
    <xf numFmtId="0" fontId="62" fillId="5" borderId="0"/>
    <xf numFmtId="0" fontId="62" fillId="5" borderId="0"/>
    <xf numFmtId="0" fontId="7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62" fillId="5" borderId="0"/>
    <xf numFmtId="0" fontId="72" fillId="5" borderId="0"/>
    <xf numFmtId="0" fontId="73" fillId="0" borderId="0">
      <alignment wrapText="1"/>
    </xf>
    <xf numFmtId="0" fontId="6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73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73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38" fillId="0" borderId="0">
      <alignment wrapText="1"/>
    </xf>
    <xf numFmtId="0" fontId="73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73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73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62" fillId="0" borderId="0">
      <alignment wrapText="1"/>
    </xf>
    <xf numFmtId="0" fontId="73" fillId="0" borderId="0">
      <alignment wrapText="1"/>
    </xf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1" fillId="17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1" fillId="17" borderId="0" applyNumberFormat="0" applyBorder="0" applyAlignment="0" applyProtection="0"/>
    <xf numFmtId="175" fontId="74" fillId="0" borderId="1" applyNumberFormat="0" applyFont="0" applyBorder="0" applyAlignment="0">
      <alignment horizontal="center"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75" fillId="18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18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6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5" borderId="0" applyNumberFormat="0" applyBorder="0" applyAlignment="0" applyProtection="0"/>
    <xf numFmtId="203" fontId="3" fillId="0" borderId="0" applyFont="0" applyFill="0" applyBorder="0" applyAlignment="0" applyProtection="0"/>
    <xf numFmtId="0" fontId="77" fillId="0" borderId="0" applyFont="0" applyFill="0" applyBorder="0" applyAlignment="0" applyProtection="0"/>
    <xf numFmtId="204" fontId="37" fillId="0" borderId="0" applyFont="0" applyFill="0" applyBorder="0" applyAlignment="0" applyProtection="0"/>
    <xf numFmtId="205" fontId="3" fillId="0" borderId="0" applyFont="0" applyFill="0" applyBorder="0" applyAlignment="0" applyProtection="0"/>
    <xf numFmtId="0" fontId="77" fillId="0" borderId="0" applyFont="0" applyFill="0" applyBorder="0" applyAlignment="0" applyProtection="0"/>
    <xf numFmtId="205" fontId="3" fillId="0" borderId="0" applyFont="0" applyFill="0" applyBorder="0" applyAlignment="0" applyProtection="0"/>
    <xf numFmtId="0" fontId="78" fillId="0" borderId="0">
      <alignment horizontal="center" wrapText="1"/>
      <protection locked="0"/>
    </xf>
    <xf numFmtId="0" fontId="78" fillId="0" borderId="0">
      <alignment horizontal="center" wrapText="1"/>
      <protection locked="0"/>
    </xf>
    <xf numFmtId="0" fontId="78" fillId="0" borderId="0">
      <alignment horizontal="center" wrapText="1"/>
      <protection locked="0"/>
    </xf>
    <xf numFmtId="0" fontId="79" fillId="0" borderId="0" applyNumberFormat="0" applyBorder="0" applyAlignment="0">
      <alignment horizontal="center"/>
    </xf>
    <xf numFmtId="195" fontId="80" fillId="0" borderId="0" applyFont="0" applyFill="0" applyBorder="0" applyAlignment="0" applyProtection="0"/>
    <xf numFmtId="0" fontId="77" fillId="0" borderId="0" applyFont="0" applyFill="0" applyBorder="0" applyAlignment="0" applyProtection="0"/>
    <xf numFmtId="206" fontId="38" fillId="0" borderId="0" applyFont="0" applyFill="0" applyBorder="0" applyAlignment="0" applyProtection="0"/>
    <xf numFmtId="188" fontId="80" fillId="0" borderId="0" applyFont="0" applyFill="0" applyBorder="0" applyAlignment="0" applyProtection="0"/>
    <xf numFmtId="0" fontId="77" fillId="0" borderId="0" applyFont="0" applyFill="0" applyBorder="0" applyAlignment="0" applyProtection="0"/>
    <xf numFmtId="207" fontId="38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81" fillId="9" borderId="0" applyNumberFormat="0" applyBorder="0" applyAlignment="0" applyProtection="0"/>
    <xf numFmtId="0" fontId="82" fillId="0" borderId="0" applyNumberFormat="0" applyFill="0" applyBorder="0" applyAlignment="0" applyProtection="0"/>
    <xf numFmtId="0" fontId="77" fillId="0" borderId="0"/>
    <xf numFmtId="0" fontId="83" fillId="0" borderId="0"/>
    <xf numFmtId="0" fontId="59" fillId="0" borderId="0"/>
    <xf numFmtId="0" fontId="77" fillId="0" borderId="0"/>
    <xf numFmtId="0" fontId="84" fillId="0" borderId="0"/>
    <xf numFmtId="0" fontId="85" fillId="0" borderId="0"/>
    <xf numFmtId="0" fontId="86" fillId="0" borderId="0"/>
    <xf numFmtId="208" fontId="38" fillId="0" borderId="0" applyFill="0" applyBorder="0" applyAlignment="0"/>
    <xf numFmtId="208" fontId="38" fillId="0" borderId="0" applyFill="0" applyBorder="0" applyAlignment="0"/>
    <xf numFmtId="209" fontId="38" fillId="0" borderId="0" applyFill="0" applyBorder="0" applyAlignment="0"/>
    <xf numFmtId="209" fontId="38" fillId="0" borderId="0" applyFill="0" applyBorder="0" applyAlignment="0"/>
    <xf numFmtId="210" fontId="59" fillId="0" borderId="0" applyFill="0" applyBorder="0" applyAlignment="0"/>
    <xf numFmtId="211" fontId="87" fillId="0" borderId="0" applyFill="0" applyBorder="0" applyAlignment="0"/>
    <xf numFmtId="212" fontId="59" fillId="0" borderId="0" applyFill="0" applyBorder="0" applyAlignment="0"/>
    <xf numFmtId="213" fontId="38" fillId="0" borderId="0" applyFill="0" applyBorder="0" applyAlignment="0"/>
    <xf numFmtId="213" fontId="38" fillId="0" borderId="0" applyFill="0" applyBorder="0" applyAlignment="0"/>
    <xf numFmtId="214" fontId="59" fillId="0" borderId="0" applyFill="0" applyBorder="0" applyAlignment="0"/>
    <xf numFmtId="215" fontId="38" fillId="0" borderId="0" applyFill="0" applyBorder="0" applyAlignment="0"/>
    <xf numFmtId="215" fontId="38" fillId="0" borderId="0" applyFill="0" applyBorder="0" applyAlignment="0"/>
    <xf numFmtId="216" fontId="59" fillId="0" borderId="0" applyFill="0" applyBorder="0" applyAlignment="0"/>
    <xf numFmtId="217" fontId="88" fillId="0" borderId="0" applyFill="0" applyBorder="0" applyAlignment="0"/>
    <xf numFmtId="217" fontId="88" fillId="0" borderId="0" applyFill="0" applyBorder="0" applyAlignment="0"/>
    <xf numFmtId="218" fontId="59" fillId="0" borderId="0" applyFill="0" applyBorder="0" applyAlignment="0"/>
    <xf numFmtId="219" fontId="38" fillId="0" borderId="0" applyFill="0" applyBorder="0" applyAlignment="0"/>
    <xf numFmtId="219" fontId="38" fillId="0" borderId="0" applyFill="0" applyBorder="0" applyAlignment="0"/>
    <xf numFmtId="210" fontId="59" fillId="0" borderId="0" applyFill="0" applyBorder="0" applyAlignment="0"/>
    <xf numFmtId="0" fontId="89" fillId="26" borderId="16" applyNumberFormat="0" applyAlignment="0" applyProtection="0"/>
    <xf numFmtId="0" fontId="90" fillId="0" borderId="0"/>
    <xf numFmtId="220" fontId="52" fillId="0" borderId="0" applyFont="0" applyFill="0" applyBorder="0" applyAlignment="0" applyProtection="0"/>
    <xf numFmtId="0" fontId="91" fillId="27" borderId="17" applyNumberFormat="0" applyAlignment="0" applyProtection="0"/>
    <xf numFmtId="175" fontId="92" fillId="0" borderId="0" applyFont="0" applyFill="0" applyBorder="0" applyAlignment="0" applyProtection="0"/>
    <xf numFmtId="4" fontId="93" fillId="0" borderId="0" applyAlignment="0"/>
    <xf numFmtId="1" fontId="94" fillId="0" borderId="4" applyBorder="0"/>
    <xf numFmtId="221" fontId="95" fillId="0" borderId="0"/>
    <xf numFmtId="221" fontId="95" fillId="0" borderId="0"/>
    <xf numFmtId="221" fontId="95" fillId="0" borderId="0"/>
    <xf numFmtId="221" fontId="95" fillId="0" borderId="0"/>
    <xf numFmtId="221" fontId="95" fillId="0" borderId="0"/>
    <xf numFmtId="221" fontId="95" fillId="0" borderId="0"/>
    <xf numFmtId="221" fontId="95" fillId="0" borderId="0"/>
    <xf numFmtId="221" fontId="95" fillId="0" borderId="0"/>
    <xf numFmtId="0" fontId="96" fillId="0" borderId="2"/>
    <xf numFmtId="41" fontId="97" fillId="0" borderId="0" applyFont="0" applyFill="0" applyBorder="0" applyAlignment="0" applyProtection="0"/>
    <xf numFmtId="216" fontId="59" fillId="0" borderId="0" applyFont="0" applyFill="0" applyBorder="0" applyAlignment="0" applyProtection="0"/>
    <xf numFmtId="217" fontId="88" fillId="0" borderId="0" applyFont="0" applyFill="0" applyBorder="0" applyAlignment="0" applyProtection="0"/>
    <xf numFmtId="217" fontId="88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222" fontId="3" fillId="0" borderId="0" applyFont="0" applyFill="0" applyBorder="0" applyAlignment="0" applyProtection="0"/>
    <xf numFmtId="185" fontId="98" fillId="0" borderId="0" applyFont="0" applyFill="0" applyBorder="0" applyAlignment="0" applyProtection="0"/>
    <xf numFmtId="0" fontId="3" fillId="0" borderId="0" applyFont="0" applyFill="0" applyBorder="0" applyAlignment="0" applyProtection="0"/>
    <xf numFmtId="185" fontId="98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3" fillId="0" borderId="0" applyFont="0" applyFill="0" applyBorder="0" applyAlignment="0" applyProtection="0"/>
    <xf numFmtId="223" fontId="38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223" fontId="38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223" fontId="38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3" fillId="0" borderId="0" applyFont="0" applyFill="0" applyBorder="0" applyAlignment="0" applyProtection="0"/>
    <xf numFmtId="180" fontId="71" fillId="0" borderId="0" applyFont="0" applyFill="0" applyBorder="0" applyAlignment="0" applyProtection="0"/>
    <xf numFmtId="169" fontId="3" fillId="0" borderId="0" applyFont="0" applyFill="0" applyBorder="0" applyAlignment="0" applyProtection="0"/>
    <xf numFmtId="224" fontId="59" fillId="0" borderId="0"/>
    <xf numFmtId="224" fontId="59" fillId="0" borderId="0"/>
    <xf numFmtId="3" fontId="3" fillId="0" borderId="0" applyFont="0" applyFill="0" applyBorder="0" applyAlignment="0" applyProtection="0"/>
    <xf numFmtId="0" fontId="99" fillId="0" borderId="0"/>
    <xf numFmtId="0" fontId="100" fillId="0" borderId="0"/>
    <xf numFmtId="0" fontId="99" fillId="0" borderId="0"/>
    <xf numFmtId="0" fontId="100" fillId="0" borderId="0"/>
    <xf numFmtId="0" fontId="101" fillId="0" borderId="0">
      <alignment horizontal="center"/>
    </xf>
    <xf numFmtId="0" fontId="102" fillId="0" borderId="0" applyNumberFormat="0" applyAlignment="0">
      <alignment horizontal="left"/>
    </xf>
    <xf numFmtId="225" fontId="83" fillId="0" borderId="0" applyFont="0" applyFill="0" applyBorder="0" applyAlignment="0" applyProtection="0"/>
    <xf numFmtId="226" fontId="45" fillId="0" borderId="0" applyFont="0" applyFill="0" applyBorder="0" applyAlignment="0" applyProtection="0"/>
    <xf numFmtId="180" fontId="55" fillId="0" borderId="0" applyFont="0" applyFill="0" applyBorder="0" applyAlignment="0" applyProtection="0"/>
    <xf numFmtId="0" fontId="103" fillId="0" borderId="18" applyNumberFormat="0" applyFont="0" applyAlignment="0">
      <alignment horizontal="center" vertical="center"/>
    </xf>
    <xf numFmtId="210" fontId="5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27" fontId="104" fillId="0" borderId="0" applyFont="0" applyFill="0" applyBorder="0" applyAlignment="0" applyProtection="0"/>
    <xf numFmtId="227" fontId="104" fillId="0" borderId="0" applyFont="0" applyFill="0" applyBorder="0" applyAlignment="0" applyProtection="0"/>
    <xf numFmtId="228" fontId="3" fillId="0" borderId="0" applyFont="0" applyFill="0" applyBorder="0" applyAlignment="0" applyProtection="0"/>
    <xf numFmtId="229" fontId="3" fillId="0" borderId="0"/>
    <xf numFmtId="229" fontId="3" fillId="0" borderId="0"/>
    <xf numFmtId="230" fontId="38" fillId="0" borderId="19"/>
    <xf numFmtId="230" fontId="38" fillId="0" borderId="19"/>
    <xf numFmtId="230" fontId="38" fillId="0" borderId="19"/>
    <xf numFmtId="0" fontId="3" fillId="0" borderId="0" applyFont="0" applyFill="0" applyBorder="0" applyAlignment="0" applyProtection="0"/>
    <xf numFmtId="14" fontId="53" fillId="0" borderId="0" applyFill="0" applyBorder="0" applyAlignment="0"/>
    <xf numFmtId="0" fontId="88" fillId="0" borderId="0" applyProtection="0"/>
    <xf numFmtId="0" fontId="105" fillId="26" borderId="20" applyNumberFormat="0" applyAlignment="0" applyProtection="0"/>
    <xf numFmtId="0" fontId="106" fillId="13" borderId="16" applyNumberFormat="0" applyAlignment="0" applyProtection="0"/>
    <xf numFmtId="3" fontId="107" fillId="0" borderId="10">
      <alignment horizontal="left" vertical="top" wrapText="1"/>
    </xf>
    <xf numFmtId="0" fontId="108" fillId="0" borderId="21" applyNumberFormat="0" applyFill="0" applyAlignment="0" applyProtection="0"/>
    <xf numFmtId="0" fontId="109" fillId="0" borderId="22" applyNumberFormat="0" applyFill="0" applyAlignment="0" applyProtection="0"/>
    <xf numFmtId="0" fontId="110" fillId="0" borderId="23" applyNumberFormat="0" applyFill="0" applyAlignment="0" applyProtection="0"/>
    <xf numFmtId="0" fontId="110" fillId="0" borderId="0" applyNumberFormat="0" applyFill="0" applyBorder="0" applyAlignment="0" applyProtection="0"/>
    <xf numFmtId="38" fontId="51" fillId="0" borderId="24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31" fontId="38" fillId="0" borderId="0"/>
    <xf numFmtId="232" fontId="42" fillId="0" borderId="2"/>
    <xf numFmtId="0" fontId="111" fillId="0" borderId="0">
      <protection locked="0"/>
    </xf>
    <xf numFmtId="233" fontId="45" fillId="0" borderId="0" applyFont="0" applyFill="0" applyBorder="0" applyAlignment="0" applyProtection="0"/>
    <xf numFmtId="176" fontId="3" fillId="0" borderId="0" applyFont="0" applyFill="0" applyBorder="0" applyAlignment="0" applyProtection="0"/>
    <xf numFmtId="234" fontId="3" fillId="0" borderId="0"/>
    <xf numFmtId="234" fontId="3" fillId="0" borderId="0"/>
    <xf numFmtId="235" fontId="42" fillId="0" borderId="0"/>
    <xf numFmtId="179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236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236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237" fontId="38" fillId="0" borderId="0" applyFont="0" applyFill="0" applyBorder="0" applyAlignment="0" applyProtection="0"/>
    <xf numFmtId="237" fontId="38" fillId="0" borderId="0" applyFont="0" applyFill="0" applyBorder="0" applyAlignment="0" applyProtection="0"/>
    <xf numFmtId="238" fontId="38" fillId="0" borderId="0" applyFont="0" applyFill="0" applyBorder="0" applyAlignment="0" applyProtection="0"/>
    <xf numFmtId="238" fontId="38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193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239" fontId="3" fillId="0" borderId="0" applyFont="0" applyFill="0" applyBorder="0" applyAlignment="0" applyProtection="0"/>
    <xf numFmtId="239" fontId="3" fillId="0" borderId="0" applyFont="0" applyFill="0" applyBorder="0" applyAlignment="0" applyProtection="0"/>
    <xf numFmtId="239" fontId="3" fillId="0" borderId="0" applyFont="0" applyFill="0" applyBorder="0" applyAlignment="0" applyProtection="0"/>
    <xf numFmtId="239" fontId="3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239" fontId="3" fillId="0" borderId="0" applyFont="0" applyFill="0" applyBorder="0" applyAlignment="0" applyProtection="0"/>
    <xf numFmtId="239" fontId="3" fillId="0" borderId="0" applyFont="0" applyFill="0" applyBorder="0" applyAlignment="0" applyProtection="0"/>
    <xf numFmtId="240" fontId="38" fillId="0" borderId="0" applyFont="0" applyFill="0" applyBorder="0" applyAlignment="0" applyProtection="0"/>
    <xf numFmtId="240" fontId="38" fillId="0" borderId="0" applyFont="0" applyFill="0" applyBorder="0" applyAlignment="0" applyProtection="0"/>
    <xf numFmtId="241" fontId="38" fillId="0" borderId="0" applyFont="0" applyFill="0" applyBorder="0" applyAlignment="0" applyProtection="0"/>
    <xf numFmtId="241" fontId="38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185" fontId="112" fillId="0" borderId="0" applyFont="0" applyFill="0" applyBorder="0" applyAlignment="0" applyProtection="0"/>
    <xf numFmtId="3" fontId="38" fillId="0" borderId="0" applyFont="0" applyBorder="0" applyAlignment="0"/>
    <xf numFmtId="0" fontId="113" fillId="0" borderId="0">
      <protection locked="0"/>
    </xf>
    <xf numFmtId="0" fontId="113" fillId="0" borderId="0">
      <protection locked="0"/>
    </xf>
    <xf numFmtId="216" fontId="59" fillId="0" borderId="0" applyFill="0" applyBorder="0" applyAlignment="0"/>
    <xf numFmtId="217" fontId="88" fillId="0" borderId="0" applyFill="0" applyBorder="0" applyAlignment="0"/>
    <xf numFmtId="217" fontId="88" fillId="0" borderId="0" applyFill="0" applyBorder="0" applyAlignment="0"/>
    <xf numFmtId="210" fontId="59" fillId="0" borderId="0" applyFill="0" applyBorder="0" applyAlignment="0"/>
    <xf numFmtId="216" fontId="59" fillId="0" borderId="0" applyFill="0" applyBorder="0" applyAlignment="0"/>
    <xf numFmtId="217" fontId="88" fillId="0" borderId="0" applyFill="0" applyBorder="0" applyAlignment="0"/>
    <xf numFmtId="217" fontId="88" fillId="0" borderId="0" applyFill="0" applyBorder="0" applyAlignment="0"/>
    <xf numFmtId="218" fontId="59" fillId="0" borderId="0" applyFill="0" applyBorder="0" applyAlignment="0"/>
    <xf numFmtId="219" fontId="38" fillId="0" borderId="0" applyFill="0" applyBorder="0" applyAlignment="0"/>
    <xf numFmtId="219" fontId="38" fillId="0" borderId="0" applyFill="0" applyBorder="0" applyAlignment="0"/>
    <xf numFmtId="210" fontId="59" fillId="0" borderId="0" applyFill="0" applyBorder="0" applyAlignment="0"/>
    <xf numFmtId="0" fontId="114" fillId="0" borderId="0" applyNumberFormat="0" applyAlignment="0">
      <alignment horizontal="left"/>
    </xf>
    <xf numFmtId="0" fontId="115" fillId="0" borderId="0"/>
    <xf numFmtId="0" fontId="116" fillId="0" borderId="0" applyNumberFormat="0" applyFill="0" applyBorder="0" applyAlignment="0" applyProtection="0"/>
    <xf numFmtId="3" fontId="38" fillId="0" borderId="0" applyFont="0" applyBorder="0" applyAlignment="0"/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2" fontId="3" fillId="0" borderId="0" applyFont="0" applyFill="0" applyBorder="0" applyAlignment="0" applyProtection="0"/>
    <xf numFmtId="0" fontId="117" fillId="0" borderId="0" applyNumberFormat="0" applyFill="0" applyBorder="0" applyProtection="0"/>
    <xf numFmtId="0" fontId="118" fillId="0" borderId="0" applyNumberFormat="0" applyFill="0" applyBorder="0" applyProtection="0">
      <alignment vertical="center"/>
    </xf>
    <xf numFmtId="0" fontId="119" fillId="0" borderId="0" applyNumberFormat="0" applyFill="0" applyBorder="0" applyAlignment="0" applyProtection="0"/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242" fontId="122" fillId="0" borderId="25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28" borderId="26" applyNumberFormat="0" applyAlignment="0">
      <protection locked="0"/>
    </xf>
    <xf numFmtId="0" fontId="3" fillId="29" borderId="27" applyNumberFormat="0" applyFont="0" applyAlignment="0" applyProtection="0"/>
    <xf numFmtId="0" fontId="125" fillId="0" borderId="0">
      <alignment vertical="top" wrapText="1"/>
    </xf>
    <xf numFmtId="0" fontId="126" fillId="10" borderId="0" applyNumberFormat="0" applyBorder="0" applyAlignment="0" applyProtection="0"/>
    <xf numFmtId="38" fontId="127" fillId="30" borderId="0" applyNumberFormat="0" applyBorder="0" applyAlignment="0" applyProtection="0"/>
    <xf numFmtId="38" fontId="127" fillId="30" borderId="0" applyNumberFormat="0" applyBorder="0" applyAlignment="0" applyProtection="0"/>
    <xf numFmtId="38" fontId="127" fillId="30" borderId="0" applyNumberFormat="0" applyBorder="0" applyAlignment="0" applyProtection="0"/>
    <xf numFmtId="38" fontId="127" fillId="30" borderId="0" applyNumberFormat="0" applyBorder="0" applyAlignment="0" applyProtection="0"/>
    <xf numFmtId="243" fontId="128" fillId="5" borderId="0" applyBorder="0" applyProtection="0"/>
    <xf numFmtId="0" fontId="129" fillId="0" borderId="28" applyNumberFormat="0" applyFill="0" applyBorder="0" applyAlignment="0" applyProtection="0">
      <alignment horizontal="center" vertical="center"/>
    </xf>
    <xf numFmtId="0" fontId="130" fillId="0" borderId="0" applyNumberFormat="0" applyFont="0" applyBorder="0" applyAlignment="0">
      <alignment horizontal="left" vertical="center"/>
    </xf>
    <xf numFmtId="0" fontId="131" fillId="31" borderId="0"/>
    <xf numFmtId="0" fontId="132" fillId="0" borderId="0">
      <alignment horizontal="left"/>
    </xf>
    <xf numFmtId="0" fontId="133" fillId="0" borderId="29" applyNumberFormat="0" applyAlignment="0" applyProtection="0">
      <alignment horizontal="left" vertical="center"/>
    </xf>
    <xf numFmtId="0" fontId="133" fillId="0" borderId="30">
      <alignment horizontal="left" vertical="center"/>
    </xf>
    <xf numFmtId="0" fontId="134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0" fillId="0" borderId="23" applyNumberFormat="0" applyFill="0" applyAlignment="0" applyProtection="0"/>
    <xf numFmtId="0" fontId="110" fillId="0" borderId="0" applyNumberFormat="0" applyFill="0" applyBorder="0" applyAlignment="0" applyProtection="0"/>
    <xf numFmtId="244" fontId="113" fillId="0" borderId="0">
      <protection locked="0"/>
    </xf>
    <xf numFmtId="244" fontId="113" fillId="0" borderId="0">
      <protection locked="0"/>
    </xf>
    <xf numFmtId="244" fontId="113" fillId="0" borderId="0">
      <protection locked="0"/>
    </xf>
    <xf numFmtId="244" fontId="113" fillId="0" borderId="0">
      <protection locked="0"/>
    </xf>
    <xf numFmtId="0" fontId="135" fillId="0" borderId="31">
      <alignment horizontal="center"/>
    </xf>
    <xf numFmtId="0" fontId="135" fillId="0" borderId="0">
      <alignment horizontal="center"/>
    </xf>
    <xf numFmtId="164" fontId="136" fillId="32" borderId="2" applyNumberFormat="0" applyAlignment="0">
      <alignment horizontal="left" vertical="top"/>
    </xf>
    <xf numFmtId="0" fontId="137" fillId="0" borderId="0"/>
    <xf numFmtId="49" fontId="138" fillId="0" borderId="2">
      <alignment vertical="center"/>
    </xf>
    <xf numFmtId="0" fontId="59" fillId="0" borderId="0"/>
    <xf numFmtId="179" fontId="38" fillId="0" borderId="0" applyFont="0" applyFill="0" applyBorder="0" applyAlignment="0" applyProtection="0"/>
    <xf numFmtId="38" fontId="51" fillId="0" borderId="0" applyFont="0" applyFill="0" applyBorder="0" applyAlignment="0" applyProtection="0"/>
    <xf numFmtId="193" fontId="52" fillId="0" borderId="0" applyFont="0" applyFill="0" applyBorder="0" applyAlignment="0" applyProtection="0"/>
    <xf numFmtId="0" fontId="139" fillId="0" borderId="0"/>
    <xf numFmtId="216" fontId="140" fillId="0" borderId="0" applyFont="0" applyFill="0" applyBorder="0" applyAlignment="0" applyProtection="0"/>
    <xf numFmtId="0" fontId="141" fillId="0" borderId="0" applyFont="0" applyFill="0" applyBorder="0" applyAlignment="0" applyProtection="0"/>
    <xf numFmtId="0" fontId="141" fillId="0" borderId="0" applyFont="0" applyFill="0" applyBorder="0" applyAlignment="0" applyProtection="0"/>
    <xf numFmtId="10" fontId="127" fillId="30" borderId="2" applyNumberFormat="0" applyBorder="0" applyAlignment="0" applyProtection="0"/>
    <xf numFmtId="10" fontId="127" fillId="30" borderId="2" applyNumberFormat="0" applyBorder="0" applyAlignment="0" applyProtection="0"/>
    <xf numFmtId="10" fontId="127" fillId="30" borderId="2" applyNumberFormat="0" applyBorder="0" applyAlignment="0" applyProtection="0"/>
    <xf numFmtId="10" fontId="127" fillId="30" borderId="2" applyNumberFormat="0" applyBorder="0" applyAlignment="0" applyProtection="0"/>
    <xf numFmtId="0" fontId="142" fillId="0" borderId="0"/>
    <xf numFmtId="0" fontId="142" fillId="0" borderId="0"/>
    <xf numFmtId="0" fontId="142" fillId="0" borderId="0"/>
    <xf numFmtId="2" fontId="143" fillId="0" borderId="11" applyBorder="0"/>
    <xf numFmtId="0" fontId="144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179" fontId="38" fillId="0" borderId="0" applyFont="0" applyFill="0" applyBorder="0" applyAlignment="0" applyProtection="0"/>
    <xf numFmtId="0" fontId="38" fillId="0" borderId="0"/>
    <xf numFmtId="2" fontId="147" fillId="0" borderId="3" applyBorder="0"/>
    <xf numFmtId="0" fontId="78" fillId="0" borderId="32">
      <alignment horizontal="centerContinuous"/>
    </xf>
    <xf numFmtId="0" fontId="148" fillId="0" borderId="33">
      <alignment horizontal="center" vertical="center" wrapText="1"/>
    </xf>
    <xf numFmtId="0" fontId="51" fillId="0" borderId="0"/>
    <xf numFmtId="0" fontId="59" fillId="0" borderId="0" applyNumberFormat="0" applyFont="0" applyFill="0" applyBorder="0" applyProtection="0">
      <alignment horizontal="left" vertical="center"/>
    </xf>
    <xf numFmtId="0" fontId="51" fillId="0" borderId="0"/>
    <xf numFmtId="216" fontId="59" fillId="0" borderId="0" applyFill="0" applyBorder="0" applyAlignment="0"/>
    <xf numFmtId="217" fontId="88" fillId="0" borderId="0" applyFill="0" applyBorder="0" applyAlignment="0"/>
    <xf numFmtId="217" fontId="88" fillId="0" borderId="0" applyFill="0" applyBorder="0" applyAlignment="0"/>
    <xf numFmtId="210" fontId="59" fillId="0" borderId="0" applyFill="0" applyBorder="0" applyAlignment="0"/>
    <xf numFmtId="216" fontId="59" fillId="0" borderId="0" applyFill="0" applyBorder="0" applyAlignment="0"/>
    <xf numFmtId="217" fontId="88" fillId="0" borderId="0" applyFill="0" applyBorder="0" applyAlignment="0"/>
    <xf numFmtId="217" fontId="88" fillId="0" borderId="0" applyFill="0" applyBorder="0" applyAlignment="0"/>
    <xf numFmtId="218" fontId="59" fillId="0" borderId="0" applyFill="0" applyBorder="0" applyAlignment="0"/>
    <xf numFmtId="219" fontId="38" fillId="0" borderId="0" applyFill="0" applyBorder="0" applyAlignment="0"/>
    <xf numFmtId="219" fontId="38" fillId="0" borderId="0" applyFill="0" applyBorder="0" applyAlignment="0"/>
    <xf numFmtId="210" fontId="59" fillId="0" borderId="0" applyFill="0" applyBorder="0" applyAlignment="0"/>
    <xf numFmtId="0" fontId="149" fillId="0" borderId="34" applyNumberFormat="0" applyFill="0" applyAlignment="0" applyProtection="0"/>
    <xf numFmtId="3" fontId="150" fillId="0" borderId="10" applyNumberFormat="0" applyAlignment="0">
      <alignment horizontal="center" vertical="center"/>
    </xf>
    <xf numFmtId="3" fontId="65" fillId="0" borderId="10" applyNumberFormat="0" applyAlignment="0">
      <alignment horizontal="center" vertical="center"/>
    </xf>
    <xf numFmtId="3" fontId="136" fillId="0" borderId="10" applyNumberFormat="0" applyAlignment="0">
      <alignment horizontal="center" vertical="center"/>
    </xf>
    <xf numFmtId="230" fontId="151" fillId="0" borderId="18" applyNumberFormat="0" applyFont="0" applyFill="0" applyBorder="0">
      <alignment horizontal="center"/>
    </xf>
    <xf numFmtId="38" fontId="51" fillId="0" borderId="0" applyFont="0" applyFill="0" applyBorder="0" applyAlignment="0" applyProtection="0"/>
    <xf numFmtId="4" fontId="100" fillId="0" borderId="0" applyFont="0" applyFill="0" applyBorder="0" applyAlignment="0" applyProtection="0"/>
    <xf numFmtId="191" fontId="59" fillId="0" borderId="0" applyFont="0" applyFill="0" applyBorder="0" applyAlignment="0" applyProtection="0"/>
    <xf numFmtId="40" fontId="51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52" fillId="0" borderId="31"/>
    <xf numFmtId="245" fontId="153" fillId="0" borderId="18"/>
    <xf numFmtId="245" fontId="153" fillId="0" borderId="18"/>
    <xf numFmtId="246" fontId="3" fillId="0" borderId="18"/>
    <xf numFmtId="246" fontId="3" fillId="0" borderId="18"/>
    <xf numFmtId="247" fontId="51" fillId="0" borderId="0" applyFont="0" applyFill="0" applyBorder="0" applyAlignment="0" applyProtection="0"/>
    <xf numFmtId="210" fontId="51" fillId="0" borderId="0" applyFont="0" applyFill="0" applyBorder="0" applyAlignment="0" applyProtection="0"/>
    <xf numFmtId="248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0" fontId="88" fillId="0" borderId="0" applyNumberFormat="0" applyFont="0" applyFill="0" applyAlignment="0"/>
    <xf numFmtId="0" fontId="2" fillId="0" borderId="0" applyNumberFormat="0" applyFill="0" applyAlignment="0"/>
    <xf numFmtId="0" fontId="10" fillId="0" borderId="0" applyNumberFormat="0" applyFill="0" applyAlignment="0"/>
    <xf numFmtId="0" fontId="154" fillId="33" borderId="0" applyNumberFormat="0" applyBorder="0" applyAlignment="0" applyProtection="0"/>
    <xf numFmtId="0" fontId="83" fillId="0" borderId="2"/>
    <xf numFmtId="0" fontId="83" fillId="0" borderId="2"/>
    <xf numFmtId="0" fontId="59" fillId="0" borderId="0"/>
    <xf numFmtId="0" fontId="59" fillId="0" borderId="0"/>
    <xf numFmtId="0" fontId="42" fillId="0" borderId="35" applyNumberFormat="0" applyAlignment="0">
      <alignment horizontal="center"/>
    </xf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5" borderId="0" applyNumberFormat="0" applyBorder="0" applyAlignment="0" applyProtection="0"/>
    <xf numFmtId="37" fontId="155" fillId="0" borderId="0"/>
    <xf numFmtId="37" fontId="155" fillId="0" borderId="0"/>
    <xf numFmtId="37" fontId="155" fillId="0" borderId="0"/>
    <xf numFmtId="37" fontId="155" fillId="0" borderId="0"/>
    <xf numFmtId="0" fontId="156" fillId="0" borderId="2" applyNumberFormat="0" applyFont="0" applyFill="0" applyBorder="0" applyAlignment="0">
      <alignment horizontal="center"/>
    </xf>
    <xf numFmtId="0" fontId="157" fillId="0" borderId="0"/>
    <xf numFmtId="0" fontId="158" fillId="0" borderId="0"/>
    <xf numFmtId="0" fontId="158" fillId="0" borderId="0"/>
    <xf numFmtId="250" fontId="159" fillId="0" borderId="0"/>
    <xf numFmtId="0" fontId="57" fillId="0" borderId="0"/>
    <xf numFmtId="0" fontId="2" fillId="0" borderId="0"/>
    <xf numFmtId="0" fontId="16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9" fillId="0" borderId="0"/>
    <xf numFmtId="0" fontId="3" fillId="0" borderId="0"/>
    <xf numFmtId="0" fontId="71" fillId="0" borderId="0"/>
    <xf numFmtId="0" fontId="71" fillId="0" borderId="0"/>
    <xf numFmtId="0" fontId="161" fillId="0" borderId="0"/>
    <xf numFmtId="0" fontId="38" fillId="0" borderId="0" applyNumberFormat="0" applyFont="0" applyFill="0" applyBorder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62" fillId="0" borderId="0" applyNumberFormat="0" applyFill="0" applyBorder="0" applyProtection="0">
      <alignment vertical="top"/>
    </xf>
    <xf numFmtId="0" fontId="38" fillId="0" borderId="0"/>
    <xf numFmtId="0" fontId="71" fillId="0" borderId="0"/>
    <xf numFmtId="0" fontId="71" fillId="0" borderId="0"/>
    <xf numFmtId="0" fontId="71" fillId="0" borderId="0"/>
    <xf numFmtId="0" fontId="163" fillId="0" borderId="0"/>
    <xf numFmtId="0" fontId="3" fillId="0" borderId="0"/>
    <xf numFmtId="0" fontId="3" fillId="0" borderId="0"/>
    <xf numFmtId="0" fontId="29" fillId="0" borderId="0"/>
    <xf numFmtId="0" fontId="2" fillId="0" borderId="0"/>
    <xf numFmtId="0" fontId="3" fillId="0" borderId="0"/>
    <xf numFmtId="0" fontId="38" fillId="0" borderId="0"/>
    <xf numFmtId="0" fontId="60" fillId="0" borderId="0" applyFont="0"/>
    <xf numFmtId="0" fontId="164" fillId="0" borderId="0">
      <alignment horizontal="left" vertical="top"/>
    </xf>
    <xf numFmtId="0" fontId="100" fillId="30" borderId="0"/>
    <xf numFmtId="0" fontId="112" fillId="0" borderId="0"/>
    <xf numFmtId="0" fontId="3" fillId="29" borderId="36" applyNumberFormat="0" applyFont="0" applyAlignment="0" applyProtection="0"/>
    <xf numFmtId="251" fontId="165" fillId="0" borderId="0" applyFont="0" applyFill="0" applyBorder="0" applyProtection="0">
      <alignment vertical="top" wrapText="1"/>
    </xf>
    <xf numFmtId="0" fontId="42" fillId="0" borderId="0"/>
    <xf numFmtId="180" fontId="58" fillId="0" borderId="0" applyFont="0" applyFill="0" applyBorder="0" applyAlignment="0" applyProtection="0"/>
    <xf numFmtId="179" fontId="58" fillId="0" borderId="0" applyFon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0" borderId="0" applyFont="0" applyFill="0" applyBorder="0" applyAlignment="0" applyProtection="0"/>
    <xf numFmtId="0" fontId="59" fillId="0" borderId="0"/>
    <xf numFmtId="0" fontId="105" fillId="26" borderId="37" applyNumberFormat="0" applyAlignment="0" applyProtection="0"/>
    <xf numFmtId="175" fontId="167" fillId="0" borderId="35" applyFont="0" applyBorder="0" applyAlignment="0"/>
    <xf numFmtId="193" fontId="3" fillId="0" borderId="0" applyFont="0" applyFill="0" applyBorder="0" applyAlignment="0" applyProtection="0"/>
    <xf numFmtId="14" fontId="78" fillId="0" borderId="0">
      <alignment horizontal="center" wrapText="1"/>
      <protection locked="0"/>
    </xf>
    <xf numFmtId="14" fontId="78" fillId="0" borderId="0">
      <alignment horizontal="center" wrapText="1"/>
      <protection locked="0"/>
    </xf>
    <xf numFmtId="14" fontId="78" fillId="0" borderId="0">
      <alignment horizontal="center" wrapText="1"/>
      <protection locked="0"/>
    </xf>
    <xf numFmtId="252" fontId="3" fillId="0" borderId="0" applyFont="0" applyFill="0" applyBorder="0" applyAlignment="0" applyProtection="0"/>
    <xf numFmtId="215" fontId="38" fillId="0" borderId="0" applyFont="0" applyFill="0" applyBorder="0" applyAlignment="0" applyProtection="0"/>
    <xf numFmtId="215" fontId="38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1" fillId="0" borderId="38" applyNumberFormat="0" applyBorder="0"/>
    <xf numFmtId="9" fontId="51" fillId="0" borderId="38" applyNumberFormat="0" applyBorder="0"/>
    <xf numFmtId="9" fontId="51" fillId="0" borderId="38" applyNumberFormat="0" applyBorder="0"/>
    <xf numFmtId="0" fontId="3" fillId="0" borderId="0"/>
    <xf numFmtId="199" fontId="100" fillId="0" borderId="0" applyFill="0" applyBorder="0" applyAlignment="0"/>
    <xf numFmtId="217" fontId="88" fillId="0" borderId="0" applyFill="0" applyBorder="0" applyAlignment="0"/>
    <xf numFmtId="217" fontId="88" fillId="0" borderId="0" applyFill="0" applyBorder="0" applyAlignment="0"/>
    <xf numFmtId="254" fontId="100" fillId="0" borderId="0" applyFill="0" applyBorder="0" applyAlignment="0"/>
    <xf numFmtId="199" fontId="100" fillId="0" borderId="0" applyFill="0" applyBorder="0" applyAlignment="0"/>
    <xf numFmtId="217" fontId="88" fillId="0" borderId="0" applyFill="0" applyBorder="0" applyAlignment="0"/>
    <xf numFmtId="217" fontId="88" fillId="0" borderId="0" applyFill="0" applyBorder="0" applyAlignment="0"/>
    <xf numFmtId="255" fontId="100" fillId="0" borderId="0" applyFill="0" applyBorder="0" applyAlignment="0"/>
    <xf numFmtId="219" fontId="38" fillId="0" borderId="0" applyFill="0" applyBorder="0" applyAlignment="0"/>
    <xf numFmtId="219" fontId="38" fillId="0" borderId="0" applyFill="0" applyBorder="0" applyAlignment="0"/>
    <xf numFmtId="254" fontId="100" fillId="0" borderId="0" applyFill="0" applyBorder="0" applyAlignment="0"/>
    <xf numFmtId="0" fontId="168" fillId="0" borderId="0"/>
    <xf numFmtId="0" fontId="51" fillId="0" borderId="0" applyNumberFormat="0" applyFont="0" applyFill="0" applyBorder="0" applyAlignment="0" applyProtection="0">
      <alignment horizontal="left"/>
    </xf>
    <xf numFmtId="0" fontId="169" fillId="0" borderId="31">
      <alignment horizontal="center"/>
    </xf>
    <xf numFmtId="0" fontId="170" fillId="34" borderId="0" applyNumberFormat="0" applyFont="0" applyBorder="0" applyAlignment="0">
      <alignment horizontal="center"/>
    </xf>
    <xf numFmtId="14" fontId="171" fillId="0" borderId="0" applyNumberFormat="0" applyFill="0" applyBorder="0" applyAlignment="0" applyProtection="0">
      <alignment horizontal="left"/>
    </xf>
    <xf numFmtId="0" fontId="145" fillId="0" borderId="0" applyNumberFormat="0" applyFill="0" applyBorder="0" applyAlignment="0" applyProtection="0">
      <alignment vertical="top"/>
      <protection locked="0"/>
    </xf>
    <xf numFmtId="0" fontId="42" fillId="0" borderId="0"/>
    <xf numFmtId="193" fontId="5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93" fontId="52" fillId="0" borderId="0" applyFont="0" applyFill="0" applyBorder="0" applyAlignment="0" applyProtection="0"/>
    <xf numFmtId="3" fontId="52" fillId="0" borderId="39">
      <alignment horizontal="right" wrapText="1"/>
    </xf>
    <xf numFmtId="4" fontId="172" fillId="35" borderId="40" applyNumberFormat="0" applyProtection="0">
      <alignment vertical="center"/>
    </xf>
    <xf numFmtId="4" fontId="173" fillId="35" borderId="40" applyNumberFormat="0" applyProtection="0">
      <alignment vertical="center"/>
    </xf>
    <xf numFmtId="4" fontId="174" fillId="35" borderId="40" applyNumberFormat="0" applyProtection="0">
      <alignment horizontal="left" vertical="center" indent="1"/>
    </xf>
    <xf numFmtId="4" fontId="174" fillId="36" borderId="0" applyNumberFormat="0" applyProtection="0">
      <alignment horizontal="left" vertical="center" indent="1"/>
    </xf>
    <xf numFmtId="4" fontId="174" fillId="37" borderId="40" applyNumberFormat="0" applyProtection="0">
      <alignment horizontal="right" vertical="center"/>
    </xf>
    <xf numFmtId="4" fontId="174" fillId="38" borderId="40" applyNumberFormat="0" applyProtection="0">
      <alignment horizontal="right" vertical="center"/>
    </xf>
    <xf numFmtId="4" fontId="174" fillId="39" borderId="40" applyNumberFormat="0" applyProtection="0">
      <alignment horizontal="right" vertical="center"/>
    </xf>
    <xf numFmtId="4" fontId="174" fillId="40" borderId="40" applyNumberFormat="0" applyProtection="0">
      <alignment horizontal="right" vertical="center"/>
    </xf>
    <xf numFmtId="4" fontId="174" fillId="41" borderId="40" applyNumberFormat="0" applyProtection="0">
      <alignment horizontal="right" vertical="center"/>
    </xf>
    <xf numFmtId="4" fontId="174" fillId="42" borderId="40" applyNumberFormat="0" applyProtection="0">
      <alignment horizontal="right" vertical="center"/>
    </xf>
    <xf numFmtId="4" fontId="174" fillId="43" borderId="40" applyNumberFormat="0" applyProtection="0">
      <alignment horizontal="right" vertical="center"/>
    </xf>
    <xf numFmtId="4" fontId="174" fillId="44" borderId="40" applyNumberFormat="0" applyProtection="0">
      <alignment horizontal="right" vertical="center"/>
    </xf>
    <xf numFmtId="4" fontId="174" fillId="45" borderId="40" applyNumberFormat="0" applyProtection="0">
      <alignment horizontal="right" vertical="center"/>
    </xf>
    <xf numFmtId="4" fontId="172" fillId="46" borderId="41" applyNumberFormat="0" applyProtection="0">
      <alignment horizontal="left" vertical="center" indent="1"/>
    </xf>
    <xf numFmtId="4" fontId="172" fillId="47" borderId="0" applyNumberFormat="0" applyProtection="0">
      <alignment horizontal="left" vertical="center" indent="1"/>
    </xf>
    <xf numFmtId="4" fontId="172" fillId="36" borderId="0" applyNumberFormat="0" applyProtection="0">
      <alignment horizontal="left" vertical="center" indent="1"/>
    </xf>
    <xf numFmtId="4" fontId="174" fillId="47" borderId="40" applyNumberFormat="0" applyProtection="0">
      <alignment horizontal="right" vertical="center"/>
    </xf>
    <xf numFmtId="4" fontId="53" fillId="47" borderId="0" applyNumberFormat="0" applyProtection="0">
      <alignment horizontal="left" vertical="center" indent="1"/>
    </xf>
    <xf numFmtId="4" fontId="53" fillId="36" borderId="0" applyNumberFormat="0" applyProtection="0">
      <alignment horizontal="left" vertical="center" indent="1"/>
    </xf>
    <xf numFmtId="4" fontId="174" fillId="48" borderId="40" applyNumberFormat="0" applyProtection="0">
      <alignment vertical="center"/>
    </xf>
    <xf numFmtId="4" fontId="175" fillId="48" borderId="40" applyNumberFormat="0" applyProtection="0">
      <alignment vertical="center"/>
    </xf>
    <xf numFmtId="4" fontId="172" fillId="47" borderId="42" applyNumberFormat="0" applyProtection="0">
      <alignment horizontal="left" vertical="center" indent="1"/>
    </xf>
    <xf numFmtId="4" fontId="174" fillId="48" borderId="40" applyNumberFormat="0" applyProtection="0">
      <alignment horizontal="right" vertical="center"/>
    </xf>
    <xf numFmtId="4" fontId="175" fillId="48" borderId="40" applyNumberFormat="0" applyProtection="0">
      <alignment horizontal="right" vertical="center"/>
    </xf>
    <xf numFmtId="4" fontId="172" fillId="47" borderId="40" applyNumberFormat="0" applyProtection="0">
      <alignment horizontal="left" vertical="center" indent="1"/>
    </xf>
    <xf numFmtId="4" fontId="176" fillId="32" borderId="42" applyNumberFormat="0" applyProtection="0">
      <alignment horizontal="left" vertical="center" indent="1"/>
    </xf>
    <xf numFmtId="4" fontId="177" fillId="48" borderId="40" applyNumberFormat="0" applyProtection="0">
      <alignment horizontal="right" vertical="center"/>
    </xf>
    <xf numFmtId="0" fontId="2" fillId="0" borderId="0">
      <alignment vertical="center"/>
    </xf>
    <xf numFmtId="256" fontId="178" fillId="0" borderId="0" applyFont="0" applyFill="0" applyBorder="0" applyAlignment="0" applyProtection="0"/>
    <xf numFmtId="0" fontId="170" fillId="1" borderId="30" applyNumberFormat="0" applyFont="0" applyAlignment="0">
      <alignment horizontal="center"/>
    </xf>
    <xf numFmtId="4" fontId="3" fillId="0" borderId="10" applyBorder="0"/>
    <xf numFmtId="2" fontId="3" fillId="0" borderId="10"/>
    <xf numFmtId="3" fontId="37" fillId="0" borderId="0"/>
    <xf numFmtId="0" fontId="179" fillId="0" borderId="0" applyNumberFormat="0" applyFill="0" applyBorder="0" applyAlignment="0">
      <alignment horizontal="center"/>
    </xf>
    <xf numFmtId="0" fontId="3" fillId="0" borderId="0"/>
    <xf numFmtId="1" fontId="3" fillId="0" borderId="0"/>
    <xf numFmtId="175" fontId="180" fillId="0" borderId="0" applyNumberFormat="0" applyBorder="0" applyAlignment="0">
      <alignment horizontal="centerContinuous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93" fontId="52" fillId="0" borderId="0" applyFont="0" applyFill="0" applyBorder="0" applyAlignment="0" applyProtection="0"/>
    <xf numFmtId="0" fontId="62" fillId="0" borderId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90" fontId="37" fillId="0" borderId="0" applyFont="0" applyFill="0" applyBorder="0" applyAlignment="0" applyProtection="0"/>
    <xf numFmtId="190" fontId="52" fillId="0" borderId="0" applyFont="0" applyFill="0" applyBorder="0" applyAlignment="0" applyProtection="0"/>
    <xf numFmtId="0" fontId="42" fillId="0" borderId="0"/>
    <xf numFmtId="257" fontId="83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4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90" fontId="37" fillId="0" borderId="0" applyFont="0" applyFill="0" applyBorder="0" applyAlignment="0" applyProtection="0"/>
    <xf numFmtId="190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42" fillId="0" borderId="0"/>
    <xf numFmtId="257" fontId="83" fillId="0" borderId="0" applyFont="0" applyFill="0" applyBorder="0" applyAlignment="0" applyProtection="0"/>
    <xf numFmtId="18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4" fontId="181" fillId="0" borderId="0"/>
    <xf numFmtId="0" fontId="182" fillId="0" borderId="0"/>
    <xf numFmtId="0" fontId="152" fillId="0" borderId="0"/>
    <xf numFmtId="40" fontId="183" fillId="0" borderId="0" applyBorder="0">
      <alignment horizontal="right"/>
    </xf>
    <xf numFmtId="0" fontId="184" fillId="0" borderId="0"/>
    <xf numFmtId="258" fontId="83" fillId="0" borderId="11">
      <alignment horizontal="right" vertical="center"/>
    </xf>
    <xf numFmtId="258" fontId="83" fillId="0" borderId="11">
      <alignment horizontal="right" vertical="center"/>
    </xf>
    <xf numFmtId="259" fontId="38" fillId="0" borderId="11">
      <alignment horizontal="right" vertical="center"/>
    </xf>
    <xf numFmtId="259" fontId="38" fillId="0" borderId="11">
      <alignment horizontal="right" vertical="center"/>
    </xf>
    <xf numFmtId="259" fontId="38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46" fontId="185" fillId="0" borderId="11">
      <alignment horizontal="right" vertical="center"/>
    </xf>
    <xf numFmtId="260" fontId="76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58" fontId="83" fillId="0" borderId="11">
      <alignment horizontal="right" vertical="center"/>
    </xf>
    <xf numFmtId="259" fontId="38" fillId="0" borderId="11">
      <alignment horizontal="right" vertical="center"/>
    </xf>
    <xf numFmtId="259" fontId="38" fillId="0" borderId="11">
      <alignment horizontal="right" vertical="center"/>
    </xf>
    <xf numFmtId="261" fontId="42" fillId="0" borderId="11">
      <alignment horizontal="right" vertical="center"/>
    </xf>
    <xf numFmtId="261" fontId="42" fillId="0" borderId="11">
      <alignment horizontal="right" vertical="center"/>
    </xf>
    <xf numFmtId="261" fontId="42" fillId="0" borderId="11">
      <alignment horizontal="right" vertical="center"/>
    </xf>
    <xf numFmtId="261" fontId="42" fillId="0" borderId="11">
      <alignment horizontal="right" vertical="center"/>
    </xf>
    <xf numFmtId="261" fontId="42" fillId="0" borderId="11">
      <alignment horizontal="right" vertical="center"/>
    </xf>
    <xf numFmtId="261" fontId="42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2" fontId="52" fillId="0" borderId="11">
      <alignment horizontal="right" vertical="center"/>
    </xf>
    <xf numFmtId="261" fontId="42" fillId="0" borderId="11">
      <alignment horizontal="right" vertical="center"/>
    </xf>
    <xf numFmtId="263" fontId="38" fillId="0" borderId="11">
      <alignment horizontal="right" vertical="center"/>
    </xf>
    <xf numFmtId="259" fontId="38" fillId="0" borderId="11">
      <alignment horizontal="right" vertical="center"/>
    </xf>
    <xf numFmtId="264" fontId="38" fillId="0" borderId="11">
      <alignment horizontal="right" vertical="center"/>
    </xf>
    <xf numFmtId="264" fontId="38" fillId="0" borderId="11">
      <alignment horizontal="right" vertical="center"/>
    </xf>
    <xf numFmtId="259" fontId="38" fillId="0" borderId="11">
      <alignment horizontal="right" vertical="center"/>
    </xf>
    <xf numFmtId="261" fontId="42" fillId="0" borderId="11">
      <alignment horizontal="right" vertical="center"/>
    </xf>
    <xf numFmtId="263" fontId="38" fillId="0" borderId="11">
      <alignment horizontal="right" vertical="center"/>
    </xf>
    <xf numFmtId="261" fontId="42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58" fontId="83" fillId="0" borderId="11">
      <alignment horizontal="right" vertical="center"/>
    </xf>
    <xf numFmtId="261" fontId="42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65" fontId="92" fillId="0" borderId="11">
      <alignment horizontal="right" vertical="center"/>
    </xf>
    <xf numFmtId="259" fontId="38" fillId="0" borderId="11">
      <alignment horizontal="right" vertical="center"/>
    </xf>
    <xf numFmtId="262" fontId="52" fillId="0" borderId="11">
      <alignment horizontal="right" vertical="center"/>
    </xf>
    <xf numFmtId="259" fontId="38" fillId="0" borderId="11">
      <alignment horizontal="right" vertical="center"/>
    </xf>
    <xf numFmtId="264" fontId="38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9" fontId="38" fillId="0" borderId="11">
      <alignment horizontal="right" vertical="center"/>
    </xf>
    <xf numFmtId="266" fontId="186" fillId="5" borderId="43" applyFont="0" applyFill="0" applyBorder="0"/>
    <xf numFmtId="259" fontId="38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8" fontId="83" fillId="0" borderId="11">
      <alignment horizontal="right" vertical="center"/>
    </xf>
    <xf numFmtId="266" fontId="186" fillId="5" borderId="43" applyFont="0" applyFill="0" applyBorder="0"/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68" fontId="83" fillId="0" borderId="11">
      <alignment horizontal="right" vertical="center"/>
    </xf>
    <xf numFmtId="263" fontId="38" fillId="0" borderId="11">
      <alignment horizontal="right" vertical="center"/>
    </xf>
    <xf numFmtId="259" fontId="38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7" fontId="3" fillId="0" borderId="11">
      <alignment horizontal="right" vertical="center"/>
    </xf>
    <xf numFmtId="262" fontId="52" fillId="0" borderId="11">
      <alignment horizontal="right" vertical="center"/>
    </xf>
    <xf numFmtId="259" fontId="38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63" fontId="38" fillId="0" borderId="11">
      <alignment horizontal="right" vertical="center"/>
    </xf>
    <xf numFmtId="263" fontId="38" fillId="0" borderId="11">
      <alignment horizontal="right" vertical="center"/>
    </xf>
    <xf numFmtId="269" fontId="38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59" fontId="38" fillId="0" borderId="11">
      <alignment horizontal="right" vertical="center"/>
    </xf>
    <xf numFmtId="264" fontId="38" fillId="0" borderId="11">
      <alignment horizontal="right" vertical="center"/>
    </xf>
    <xf numFmtId="270" fontId="38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6" fontId="186" fillId="5" borderId="43" applyFont="0" applyFill="0" applyBorder="0"/>
    <xf numFmtId="259" fontId="38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71" fontId="76" fillId="0" borderId="11">
      <alignment horizontal="right" vertical="center"/>
    </xf>
    <xf numFmtId="271" fontId="76" fillId="0" borderId="11">
      <alignment horizontal="right" vertical="center"/>
    </xf>
    <xf numFmtId="259" fontId="38" fillId="0" borderId="11">
      <alignment horizontal="right" vertical="center"/>
    </xf>
    <xf numFmtId="266" fontId="186" fillId="5" borderId="43" applyFont="0" applyFill="0" applyBorder="0"/>
    <xf numFmtId="266" fontId="186" fillId="5" borderId="43" applyFont="0" applyFill="0" applyBorder="0"/>
    <xf numFmtId="272" fontId="83" fillId="0" borderId="11">
      <alignment horizontal="right" vertical="center"/>
    </xf>
    <xf numFmtId="261" fontId="42" fillId="0" borderId="11">
      <alignment horizontal="right" vertical="center"/>
    </xf>
    <xf numFmtId="260" fontId="76" fillId="0" borderId="11">
      <alignment horizontal="right" vertical="center"/>
    </xf>
    <xf numFmtId="259" fontId="38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60" fontId="76" fillId="0" borderId="11">
      <alignment horizontal="right" vertical="center"/>
    </xf>
    <xf numFmtId="258" fontId="83" fillId="0" borderId="11">
      <alignment horizontal="right" vertical="center"/>
    </xf>
    <xf numFmtId="266" fontId="186" fillId="5" borderId="43" applyFont="0" applyFill="0" applyBorder="0"/>
    <xf numFmtId="248" fontId="38" fillId="0" borderId="11">
      <alignment horizontal="right" vertical="center"/>
    </xf>
    <xf numFmtId="248" fontId="38" fillId="0" borderId="11">
      <alignment horizontal="right" vertical="center"/>
    </xf>
    <xf numFmtId="248" fontId="38" fillId="0" borderId="11">
      <alignment horizontal="right" vertical="center"/>
    </xf>
    <xf numFmtId="248" fontId="38" fillId="0" borderId="11">
      <alignment horizontal="right" vertical="center"/>
    </xf>
    <xf numFmtId="248" fontId="38" fillId="0" borderId="11">
      <alignment horizontal="right" vertical="center"/>
    </xf>
    <xf numFmtId="258" fontId="83" fillId="0" borderId="11">
      <alignment horizontal="right" vertical="center"/>
    </xf>
    <xf numFmtId="246" fontId="185" fillId="0" borderId="11">
      <alignment horizontal="right" vertical="center"/>
    </xf>
    <xf numFmtId="258" fontId="83" fillId="0" borderId="11">
      <alignment horizontal="right" vertical="center"/>
    </xf>
    <xf numFmtId="270" fontId="38" fillId="0" borderId="11">
      <alignment horizontal="right" vertical="center"/>
    </xf>
    <xf numFmtId="261" fontId="42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58" fontId="83" fillId="0" borderId="11">
      <alignment horizontal="right" vertical="center"/>
    </xf>
    <xf numFmtId="261" fontId="42" fillId="0" borderId="11">
      <alignment horizontal="right" vertical="center"/>
    </xf>
    <xf numFmtId="261" fontId="42" fillId="0" borderId="11">
      <alignment horizontal="right" vertical="center"/>
    </xf>
    <xf numFmtId="258" fontId="83" fillId="0" borderId="11">
      <alignment horizontal="right" vertical="center"/>
    </xf>
    <xf numFmtId="259" fontId="38" fillId="0" borderId="11">
      <alignment horizontal="right" vertical="center"/>
    </xf>
    <xf numFmtId="258" fontId="83" fillId="0" borderId="11">
      <alignment horizontal="right" vertical="center"/>
    </xf>
    <xf numFmtId="260" fontId="76" fillId="0" borderId="11">
      <alignment horizontal="right" vertical="center"/>
    </xf>
    <xf numFmtId="272" fontId="83" fillId="0" borderId="11">
      <alignment horizontal="right" vertical="center"/>
    </xf>
    <xf numFmtId="273" fontId="187" fillId="0" borderId="11">
      <alignment horizontal="right" vertical="center"/>
    </xf>
    <xf numFmtId="49" fontId="53" fillId="0" borderId="0" applyFill="0" applyBorder="0" applyAlignment="0"/>
    <xf numFmtId="274" fontId="3" fillId="0" borderId="0" applyFill="0" applyBorder="0" applyAlignment="0"/>
    <xf numFmtId="274" fontId="3" fillId="0" borderId="0" applyFill="0" applyBorder="0" applyAlignment="0"/>
    <xf numFmtId="274" fontId="3" fillId="0" borderId="0" applyFill="0" applyBorder="0" applyAlignment="0"/>
    <xf numFmtId="275" fontId="3" fillId="0" borderId="0" applyFill="0" applyBorder="0" applyAlignment="0"/>
    <xf numFmtId="275" fontId="3" fillId="0" borderId="0" applyFill="0" applyBorder="0" applyAlignment="0"/>
    <xf numFmtId="275" fontId="3" fillId="0" borderId="0" applyFill="0" applyBorder="0" applyAlignment="0"/>
    <xf numFmtId="190" fontId="83" fillId="0" borderId="11">
      <alignment horizontal="center"/>
    </xf>
    <xf numFmtId="190" fontId="83" fillId="0" borderId="11">
      <alignment horizontal="center"/>
    </xf>
    <xf numFmtId="276" fontId="188" fillId="0" borderId="0" applyNumberFormat="0" applyFont="0" applyFill="0" applyBorder="0" applyAlignment="0">
      <alignment horizontal="centerContinuous"/>
    </xf>
    <xf numFmtId="0" fontId="189" fillId="0" borderId="44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92" fillId="0" borderId="35" applyNumberFormat="0" applyBorder="0" applyAlignment="0"/>
    <xf numFmtId="0" fontId="190" fillId="0" borderId="18" applyNumberFormat="0" applyBorder="0" applyAlignment="0">
      <alignment horizontal="center"/>
    </xf>
    <xf numFmtId="3" fontId="191" fillId="0" borderId="28" applyNumberFormat="0" applyBorder="0" applyAlignment="0"/>
    <xf numFmtId="0" fontId="192" fillId="0" borderId="35">
      <alignment horizontal="center" vertical="center" wrapText="1"/>
    </xf>
    <xf numFmtId="0" fontId="193" fillId="0" borderId="0" applyNumberFormat="0" applyFill="0" applyBorder="0" applyAlignment="0" applyProtection="0"/>
    <xf numFmtId="0" fontId="194" fillId="0" borderId="0">
      <alignment horizontal="center"/>
    </xf>
    <xf numFmtId="40" fontId="128" fillId="0" borderId="0"/>
    <xf numFmtId="3" fontId="195" fillId="0" borderId="0" applyNumberFormat="0" applyFill="0" applyBorder="0" applyAlignment="0" applyProtection="0">
      <alignment horizontal="center" wrapText="1"/>
    </xf>
    <xf numFmtId="0" fontId="196" fillId="0" borderId="45" applyBorder="0" applyAlignment="0">
      <alignment horizontal="center" vertical="center"/>
    </xf>
    <xf numFmtId="0" fontId="197" fillId="0" borderId="0" applyNumberFormat="0" applyFill="0" applyBorder="0" applyAlignment="0" applyProtection="0">
      <alignment horizontal="centerContinuous"/>
    </xf>
    <xf numFmtId="0" fontId="129" fillId="0" borderId="46" applyNumberFormat="0" applyFill="0" applyBorder="0" applyAlignment="0" applyProtection="0">
      <alignment horizontal="center" vertical="center" wrapText="1"/>
    </xf>
    <xf numFmtId="0" fontId="193" fillId="0" borderId="0" applyNumberFormat="0" applyFill="0" applyBorder="0" applyAlignment="0" applyProtection="0"/>
    <xf numFmtId="0" fontId="198" fillId="0" borderId="47" applyNumberFormat="0" applyFill="0" applyAlignment="0" applyProtection="0"/>
    <xf numFmtId="3" fontId="63" fillId="0" borderId="10" applyNumberFormat="0" applyAlignment="0">
      <alignment horizontal="center" vertical="center"/>
    </xf>
    <xf numFmtId="3" fontId="199" fillId="0" borderId="35" applyNumberFormat="0" applyAlignment="0">
      <alignment horizontal="left" wrapText="1"/>
    </xf>
    <xf numFmtId="0" fontId="200" fillId="0" borderId="48" applyNumberFormat="0" applyBorder="0" applyAlignment="0">
      <alignment vertical="center"/>
    </xf>
    <xf numFmtId="0" fontId="3" fillId="0" borderId="15" applyNumberFormat="0" applyFont="0" applyFill="0" applyAlignment="0" applyProtection="0"/>
    <xf numFmtId="0" fontId="153" fillId="0" borderId="49" applyNumberFormat="0" applyAlignment="0">
      <alignment horizontal="center"/>
    </xf>
    <xf numFmtId="0" fontId="154" fillId="33" borderId="0" applyNumberFormat="0" applyBorder="0" applyAlignment="0" applyProtection="0"/>
    <xf numFmtId="0" fontId="201" fillId="0" borderId="50">
      <alignment horizontal="center"/>
    </xf>
    <xf numFmtId="0" fontId="202" fillId="0" borderId="0"/>
    <xf numFmtId="0" fontId="203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03" fillId="0" borderId="0">
      <alignment wrapText="1" shrinkToFit="1"/>
    </xf>
    <xf numFmtId="0" fontId="2" fillId="0" borderId="0">
      <alignment wrapText="1" shrinkToFit="1"/>
    </xf>
    <xf numFmtId="0" fontId="2" fillId="0" borderId="0">
      <alignment wrapText="1" shrinkToFit="1"/>
    </xf>
    <xf numFmtId="0" fontId="203" fillId="0" borderId="0">
      <alignment horizontal="center" vertical="center" wrapText="1" shrinkToFit="1"/>
    </xf>
    <xf numFmtId="0" fontId="2" fillId="0" borderId="0">
      <alignment horizontal="center" vertical="center" wrapText="1" shrinkToFit="1"/>
    </xf>
    <xf numFmtId="0" fontId="2" fillId="0" borderId="0">
      <alignment horizontal="center" vertical="center" wrapText="1" shrinkToFit="1"/>
    </xf>
    <xf numFmtId="0" fontId="204" fillId="49" borderId="2">
      <alignment horizontal="center" vertical="center"/>
      <protection hidden="1"/>
    </xf>
    <xf numFmtId="179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75" fontId="96" fillId="0" borderId="51" applyNumberFormat="0" applyFont="0" applyAlignment="0">
      <alignment horizontal="centerContinuous"/>
    </xf>
    <xf numFmtId="240" fontId="140" fillId="0" borderId="0" applyFont="0" applyFill="0" applyBorder="0" applyAlignment="0" applyProtection="0"/>
    <xf numFmtId="277" fontId="38" fillId="0" borderId="0" applyFont="0" applyFill="0" applyBorder="0" applyAlignment="0" applyProtection="0"/>
    <xf numFmtId="278" fontId="38" fillId="0" borderId="0" applyFont="0" applyFill="0" applyBorder="0" applyAlignment="0" applyProtection="0"/>
    <xf numFmtId="0" fontId="205" fillId="0" borderId="0" applyNumberFormat="0" applyFill="0" applyBorder="0" applyAlignment="0" applyProtection="0"/>
    <xf numFmtId="0" fontId="133" fillId="0" borderId="52">
      <alignment horizontal="center"/>
    </xf>
    <xf numFmtId="275" fontId="83" fillId="0" borderId="0"/>
    <xf numFmtId="275" fontId="83" fillId="0" borderId="0"/>
    <xf numFmtId="272" fontId="83" fillId="0" borderId="2"/>
    <xf numFmtId="272" fontId="83" fillId="0" borderId="2"/>
    <xf numFmtId="0" fontId="206" fillId="0" borderId="0"/>
    <xf numFmtId="0" fontId="39" fillId="0" borderId="0"/>
    <xf numFmtId="3" fontId="83" fillId="0" borderId="0" applyNumberFormat="0" applyBorder="0" applyAlignment="0" applyProtection="0">
      <alignment horizontal="centerContinuous"/>
      <protection locked="0"/>
    </xf>
    <xf numFmtId="3" fontId="207" fillId="0" borderId="0">
      <protection locked="0"/>
    </xf>
    <xf numFmtId="0" fontId="206" fillId="0" borderId="0"/>
    <xf numFmtId="0" fontId="208" fillId="0" borderId="53" applyFill="0" applyBorder="0" applyAlignment="0">
      <alignment horizontal="center"/>
    </xf>
    <xf numFmtId="164" fontId="209" fillId="50" borderId="45">
      <alignment vertical="top"/>
    </xf>
    <xf numFmtId="0" fontId="210" fillId="51" borderId="2">
      <alignment horizontal="left" vertical="center"/>
    </xf>
    <xf numFmtId="165" fontId="211" fillId="52" borderId="45"/>
    <xf numFmtId="164" fontId="136" fillId="0" borderId="45">
      <alignment horizontal="left" vertical="top"/>
    </xf>
    <xf numFmtId="164" fontId="136" fillId="0" borderId="45">
      <alignment horizontal="left" vertical="top"/>
    </xf>
    <xf numFmtId="0" fontId="212" fillId="53" borderId="0">
      <alignment horizontal="left" vertical="center"/>
    </xf>
    <xf numFmtId="164" fontId="42" fillId="0" borderId="10">
      <alignment horizontal="left" vertical="top"/>
    </xf>
    <xf numFmtId="164" fontId="42" fillId="0" borderId="10">
      <alignment horizontal="left" vertical="top"/>
    </xf>
    <xf numFmtId="164" fontId="42" fillId="0" borderId="10">
      <alignment horizontal="left" vertical="top"/>
    </xf>
    <xf numFmtId="164" fontId="42" fillId="0" borderId="10">
      <alignment horizontal="left" vertical="top"/>
    </xf>
    <xf numFmtId="164" fontId="42" fillId="0" borderId="10">
      <alignment horizontal="left" vertical="top"/>
    </xf>
    <xf numFmtId="279" fontId="42" fillId="0" borderId="10">
      <alignment horizontal="left" vertical="top"/>
    </xf>
    <xf numFmtId="279" fontId="42" fillId="0" borderId="10">
      <alignment horizontal="left" vertical="top"/>
    </xf>
    <xf numFmtId="0" fontId="213" fillId="0" borderId="10">
      <alignment horizontal="left"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280" fontId="3" fillId="0" borderId="0" applyFont="0" applyFill="0" applyBorder="0" applyAlignment="0" applyProtection="0"/>
    <xf numFmtId="166" fontId="112" fillId="0" borderId="0" applyFont="0" applyFill="0" applyBorder="0" applyAlignment="0" applyProtection="0"/>
    <xf numFmtId="168" fontId="112" fillId="0" borderId="0" applyFont="0" applyFill="0" applyBorder="0" applyAlignment="0" applyProtection="0"/>
    <xf numFmtId="0" fontId="205" fillId="0" borderId="0" applyNumberFormat="0" applyFill="0" applyBorder="0" applyAlignment="0" applyProtection="0"/>
    <xf numFmtId="0" fontId="214" fillId="0" borderId="0" applyNumberFormat="0" applyFont="0" applyFill="0" applyBorder="0" applyProtection="0">
      <alignment horizontal="center" vertical="center" wrapText="1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15" fillId="0" borderId="0" applyNumberFormat="0" applyFill="0" applyBorder="0" applyAlignment="0" applyProtection="0"/>
    <xf numFmtId="0" fontId="76" fillId="0" borderId="54" applyFont="0" applyBorder="0" applyAlignment="0">
      <alignment horizontal="center"/>
    </xf>
    <xf numFmtId="179" fontId="38" fillId="0" borderId="0" applyFont="0" applyFill="0" applyBorder="0" applyAlignment="0" applyProtection="0"/>
    <xf numFmtId="0" fontId="141" fillId="0" borderId="0" applyFont="0" applyFill="0" applyBorder="0" applyAlignment="0" applyProtection="0"/>
    <xf numFmtId="0" fontId="141" fillId="0" borderId="0" applyFont="0" applyFill="0" applyBorder="0" applyAlignment="0" applyProtection="0"/>
    <xf numFmtId="0" fontId="2" fillId="0" borderId="0">
      <alignment vertical="center"/>
    </xf>
    <xf numFmtId="4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9" fontId="216" fillId="0" borderId="0" applyBorder="0" applyAlignment="0" applyProtection="0"/>
    <xf numFmtId="0" fontId="217" fillId="0" borderId="0"/>
    <xf numFmtId="0" fontId="218" fillId="0" borderId="14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83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7" fillId="0" borderId="0"/>
    <xf numFmtId="0" fontId="219" fillId="0" borderId="0"/>
    <xf numFmtId="0" fontId="88" fillId="0" borderId="0"/>
    <xf numFmtId="179" fontId="55" fillId="0" borderId="0" applyFont="0" applyFill="0" applyBorder="0" applyAlignment="0" applyProtection="0"/>
    <xf numFmtId="180" fontId="55" fillId="0" borderId="0" applyFont="0" applyFill="0" applyBorder="0" applyAlignment="0" applyProtection="0"/>
    <xf numFmtId="185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3" fillId="0" borderId="0"/>
    <xf numFmtId="183" fontId="55" fillId="0" borderId="0" applyFont="0" applyFill="0" applyBorder="0" applyAlignment="0" applyProtection="0"/>
    <xf numFmtId="281" fontId="48" fillId="0" borderId="0" applyFont="0" applyFill="0" applyBorder="0" applyAlignment="0" applyProtection="0"/>
    <xf numFmtId="199" fontId="55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29" fillId="0" borderId="0" applyFont="0" applyFill="0" applyBorder="0" applyAlignment="0" applyProtection="0"/>
  </cellStyleXfs>
  <cellXfs count="178">
    <xf numFmtId="0" fontId="0" fillId="0" borderId="0" xfId="0"/>
    <xf numFmtId="1" fontId="5" fillId="0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right" vertical="center"/>
    </xf>
    <xf numFmtId="1" fontId="4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quotePrefix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vertical="center" wrapText="1"/>
    </xf>
    <xf numFmtId="3" fontId="2" fillId="0" borderId="2" xfId="1" applyNumberFormat="1" applyFont="1" applyFill="1" applyBorder="1" applyAlignment="1">
      <alignment horizontal="right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right" vertical="center"/>
    </xf>
    <xf numFmtId="0" fontId="1" fillId="0" borderId="2" xfId="0" quotePrefix="1" applyFont="1" applyFill="1" applyBorder="1" applyAlignment="1">
      <alignment horizontal="center" vertical="center" wrapText="1"/>
    </xf>
    <xf numFmtId="1" fontId="1" fillId="0" borderId="2" xfId="1" applyNumberFormat="1" applyFont="1" applyFill="1" applyBorder="1" applyAlignment="1">
      <alignment vertical="center" wrapText="1"/>
    </xf>
    <xf numFmtId="1" fontId="7" fillId="0" borderId="2" xfId="1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right" vertical="center"/>
    </xf>
    <xf numFmtId="3" fontId="1" fillId="0" borderId="2" xfId="1" applyNumberFormat="1" applyFont="1" applyFill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center" vertical="center"/>
    </xf>
    <xf numFmtId="1" fontId="9" fillId="0" borderId="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0" fontId="11" fillId="0" borderId="0" xfId="0" applyFont="1"/>
    <xf numFmtId="1" fontId="7" fillId="0" borderId="0" xfId="1" applyNumberFormat="1" applyFont="1" applyFill="1" applyBorder="1" applyAlignment="1">
      <alignment horizontal="center" vertical="center" wrapText="1"/>
    </xf>
    <xf numFmtId="1" fontId="13" fillId="0" borderId="0" xfId="1" applyNumberFormat="1" applyFont="1" applyFill="1" applyAlignment="1">
      <alignment vertical="center" wrapText="1"/>
    </xf>
    <xf numFmtId="1" fontId="10" fillId="0" borderId="0" xfId="1" applyNumberFormat="1" applyFont="1" applyFill="1" applyAlignment="1">
      <alignment vertical="center" wrapText="1"/>
    </xf>
    <xf numFmtId="1" fontId="14" fillId="0" borderId="1" xfId="1" applyNumberFormat="1" applyFont="1" applyFill="1" applyBorder="1" applyAlignment="1">
      <alignment horizontal="center" vertical="center"/>
    </xf>
    <xf numFmtId="1" fontId="15" fillId="0" borderId="0" xfId="1" applyNumberFormat="1" applyFont="1" applyFill="1" applyAlignment="1">
      <alignment vertical="center" wrapText="1"/>
    </xf>
    <xf numFmtId="1" fontId="17" fillId="0" borderId="0" xfId="1" applyNumberFormat="1" applyFont="1" applyFill="1" applyAlignment="1">
      <alignment vertical="center" wrapText="1"/>
    </xf>
    <xf numFmtId="170" fontId="4" fillId="0" borderId="2" xfId="1" applyNumberFormat="1" applyFont="1" applyFill="1" applyBorder="1" applyAlignment="1">
      <alignment horizontal="center" vertical="center" wrapText="1"/>
    </xf>
    <xf numFmtId="3" fontId="18" fillId="0" borderId="2" xfId="1" quotePrefix="1" applyNumberFormat="1" applyFont="1" applyFill="1" applyBorder="1" applyAlignment="1">
      <alignment horizontal="center" vertical="center" wrapText="1"/>
    </xf>
    <xf numFmtId="3" fontId="18" fillId="0" borderId="2" xfId="1" applyNumberFormat="1" applyFont="1" applyFill="1" applyBorder="1" applyAlignment="1">
      <alignment horizontal="left" vertical="center" wrapText="1"/>
    </xf>
    <xf numFmtId="3" fontId="19" fillId="2" borderId="2" xfId="1" quotePrefix="1" applyNumberFormat="1" applyFont="1" applyFill="1" applyBorder="1" applyAlignment="1">
      <alignment horizontal="right" vertical="center" wrapText="1"/>
    </xf>
    <xf numFmtId="4" fontId="20" fillId="0" borderId="2" xfId="1" quotePrefix="1" applyNumberFormat="1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vertical="center" wrapText="1"/>
    </xf>
    <xf numFmtId="1" fontId="2" fillId="0" borderId="2" xfId="1" quotePrefix="1" applyNumberFormat="1" applyFont="1" applyFill="1" applyBorder="1" applyAlignment="1">
      <alignment vertical="center" wrapText="1"/>
    </xf>
    <xf numFmtId="3" fontId="21" fillId="0" borderId="2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vertical="center" wrapText="1"/>
    </xf>
    <xf numFmtId="1" fontId="10" fillId="0" borderId="0" xfId="1" applyNumberFormat="1" applyFont="1" applyFill="1" applyAlignment="1">
      <alignment vertical="center"/>
    </xf>
    <xf numFmtId="171" fontId="4" fillId="0" borderId="2" xfId="1" quotePrefix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3" fontId="2" fillId="0" borderId="0" xfId="1" applyNumberFormat="1" applyFont="1" applyFill="1" applyAlignment="1">
      <alignment horizontal="center" vertical="center"/>
    </xf>
    <xf numFmtId="1" fontId="10" fillId="0" borderId="0" xfId="1" applyNumberFormat="1" applyFont="1" applyFill="1" applyAlignment="1">
      <alignment horizontal="center" vertical="center"/>
    </xf>
    <xf numFmtId="1" fontId="10" fillId="0" borderId="0" xfId="1" applyNumberFormat="1" applyFont="1" applyFill="1" applyAlignment="1">
      <alignment horizontal="right" vertical="center"/>
    </xf>
    <xf numFmtId="3" fontId="16" fillId="0" borderId="2" xfId="1" applyNumberFormat="1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vertical="center" wrapText="1"/>
    </xf>
    <xf numFmtId="1" fontId="4" fillId="0" borderId="9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/>
    </xf>
    <xf numFmtId="1" fontId="23" fillId="0" borderId="2" xfId="1" applyNumberFormat="1" applyFont="1" applyFill="1" applyBorder="1" applyAlignment="1">
      <alignment horizontal="center" vertical="center" wrapText="1"/>
    </xf>
    <xf numFmtId="1" fontId="24" fillId="0" borderId="2" xfId="1" applyNumberFormat="1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right" vertical="center"/>
    </xf>
    <xf numFmtId="3" fontId="22" fillId="0" borderId="2" xfId="1" applyNumberFormat="1" applyFont="1" applyFill="1" applyBorder="1" applyAlignment="1">
      <alignment horizontal="right" vertical="center"/>
    </xf>
    <xf numFmtId="3" fontId="23" fillId="0" borderId="2" xfId="1" applyNumberFormat="1" applyFont="1" applyFill="1" applyBorder="1" applyAlignment="1">
      <alignment horizontal="center" vertical="center"/>
    </xf>
    <xf numFmtId="49" fontId="18" fillId="0" borderId="2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right" vertical="center"/>
    </xf>
    <xf numFmtId="3" fontId="4" fillId="3" borderId="2" xfId="1" applyNumberFormat="1" applyFont="1" applyFill="1" applyBorder="1" applyAlignment="1">
      <alignment horizontal="right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Fill="1" applyAlignment="1">
      <alignment vertical="center"/>
    </xf>
    <xf numFmtId="1" fontId="16" fillId="2" borderId="2" xfId="1" applyNumberFormat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172" fontId="19" fillId="2" borderId="2" xfId="1" quotePrefix="1" applyNumberFormat="1" applyFont="1" applyFill="1" applyBorder="1" applyAlignment="1">
      <alignment horizontal="right" vertical="center" wrapText="1"/>
    </xf>
    <xf numFmtId="172" fontId="21" fillId="0" borderId="2" xfId="1" applyNumberFormat="1" applyFont="1" applyFill="1" applyBorder="1" applyAlignment="1">
      <alignment horizontal="right" vertical="center"/>
    </xf>
    <xf numFmtId="172" fontId="4" fillId="0" borderId="2" xfId="1" applyNumberFormat="1" applyFont="1" applyFill="1" applyBorder="1" applyAlignment="1">
      <alignment horizontal="right" vertical="center"/>
    </xf>
    <xf numFmtId="3" fontId="2" fillId="4" borderId="2" xfId="1" applyNumberFormat="1" applyFont="1" applyFill="1" applyBorder="1" applyAlignment="1">
      <alignment horizontal="right" vertical="center"/>
    </xf>
    <xf numFmtId="3" fontId="6" fillId="4" borderId="2" xfId="1" applyNumberFormat="1" applyFont="1" applyFill="1" applyBorder="1" applyAlignment="1">
      <alignment horizontal="center" vertical="center" wrapText="1"/>
    </xf>
    <xf numFmtId="3" fontId="26" fillId="0" borderId="2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/>
    </xf>
    <xf numFmtId="172" fontId="19" fillId="0" borderId="2" xfId="1" quotePrefix="1" applyNumberFormat="1" applyFont="1" applyFill="1" applyBorder="1" applyAlignment="1">
      <alignment horizontal="right" vertical="center" wrapText="1"/>
    </xf>
    <xf numFmtId="0" fontId="27" fillId="0" borderId="0" xfId="0" applyFont="1"/>
    <xf numFmtId="0" fontId="27" fillId="0" borderId="2" xfId="0" applyFont="1" applyBorder="1" applyAlignment="1">
      <alignment horizontal="center" vertical="center"/>
    </xf>
    <xf numFmtId="3" fontId="27" fillId="0" borderId="2" xfId="0" applyNumberFormat="1" applyFont="1" applyBorder="1" applyAlignment="1">
      <alignment vertical="center"/>
    </xf>
    <xf numFmtId="3" fontId="27" fillId="0" borderId="0" xfId="0" applyNumberFormat="1" applyFont="1"/>
    <xf numFmtId="0" fontId="27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3" fontId="27" fillId="0" borderId="4" xfId="0" applyNumberFormat="1" applyFont="1" applyBorder="1" applyAlignment="1">
      <alignment vertical="center"/>
    </xf>
    <xf numFmtId="3" fontId="28" fillId="0" borderId="2" xfId="0" applyNumberFormat="1" applyFont="1" applyBorder="1" applyAlignment="1">
      <alignment vertical="center"/>
    </xf>
    <xf numFmtId="3" fontId="28" fillId="0" borderId="2" xfId="0" applyNumberFormat="1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27" fillId="0" borderId="2" xfId="1" quotePrefix="1" applyNumberFormat="1" applyFont="1" applyFill="1" applyBorder="1" applyAlignment="1">
      <alignment horizontal="center" vertical="center" wrapText="1"/>
    </xf>
    <xf numFmtId="3" fontId="27" fillId="0" borderId="2" xfId="1" applyNumberFormat="1" applyFont="1" applyFill="1" applyBorder="1" applyAlignment="1">
      <alignment horizontal="left" vertical="center" wrapText="1"/>
    </xf>
    <xf numFmtId="49" fontId="27" fillId="0" borderId="2" xfId="1" applyNumberFormat="1" applyFont="1" applyFill="1" applyBorder="1" applyAlignment="1">
      <alignment horizontal="center" vertical="center" wrapText="1"/>
    </xf>
    <xf numFmtId="1" fontId="27" fillId="0" borderId="2" xfId="1" applyNumberFormat="1" applyFont="1" applyFill="1" applyBorder="1" applyAlignment="1">
      <alignment horizontal="center" vertical="center" wrapText="1"/>
    </xf>
    <xf numFmtId="3" fontId="27" fillId="0" borderId="2" xfId="1" applyNumberFormat="1" applyFont="1" applyFill="1" applyBorder="1" applyAlignment="1">
      <alignment horizontal="right" vertical="center"/>
    </xf>
    <xf numFmtId="3" fontId="27" fillId="0" borderId="2" xfId="1" applyNumberFormat="1" applyFont="1" applyFill="1" applyBorder="1" applyAlignment="1">
      <alignment horizontal="center" vertical="center" wrapText="1"/>
    </xf>
    <xf numFmtId="1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" fontId="32" fillId="0" borderId="1" xfId="1" applyNumberFormat="1" applyFont="1" applyFill="1" applyBorder="1" applyAlignment="1">
      <alignment vertical="center"/>
    </xf>
    <xf numFmtId="1" fontId="33" fillId="0" borderId="1" xfId="1" applyNumberFormat="1" applyFont="1" applyFill="1" applyBorder="1" applyAlignment="1">
      <alignment horizontal="right" vertical="center"/>
    </xf>
    <xf numFmtId="3" fontId="34" fillId="0" borderId="3" xfId="1" applyNumberFormat="1" applyFont="1" applyBorder="1" applyAlignment="1">
      <alignment horizontal="center" vertical="center" wrapText="1"/>
    </xf>
    <xf numFmtId="49" fontId="34" fillId="0" borderId="2" xfId="1" applyNumberFormat="1" applyFont="1" applyFill="1" applyBorder="1" applyAlignment="1">
      <alignment horizontal="center" vertical="center"/>
    </xf>
    <xf numFmtId="1" fontId="34" fillId="0" borderId="2" xfId="1" applyNumberFormat="1" applyFont="1" applyFill="1" applyBorder="1" applyAlignment="1">
      <alignment horizontal="left" vertical="center" wrapText="1"/>
    </xf>
    <xf numFmtId="3" fontId="34" fillId="0" borderId="2" xfId="1" quotePrefix="1" applyNumberFormat="1" applyFont="1" applyFill="1" applyBorder="1" applyAlignment="1">
      <alignment horizontal="right" vertical="center" wrapText="1"/>
    </xf>
    <xf numFmtId="49" fontId="21" fillId="0" borderId="2" xfId="1" applyNumberFormat="1" applyFont="1" applyFill="1" applyBorder="1" applyAlignment="1">
      <alignment horizontal="center" vertical="center"/>
    </xf>
    <xf numFmtId="1" fontId="21" fillId="0" borderId="2" xfId="1" quotePrefix="1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6" fillId="0" borderId="0" xfId="0" applyFont="1"/>
    <xf numFmtId="3" fontId="36" fillId="0" borderId="0" xfId="0" applyNumberFormat="1" applyFont="1" applyAlignment="1">
      <alignment vertical="center"/>
    </xf>
    <xf numFmtId="172" fontId="27" fillId="4" borderId="2" xfId="1" quotePrefix="1" applyNumberFormat="1" applyFont="1" applyFill="1" applyBorder="1" applyAlignment="1">
      <alignment horizontal="right" vertical="center" wrapText="1"/>
    </xf>
    <xf numFmtId="3" fontId="27" fillId="4" borderId="2" xfId="1" quotePrefix="1" applyNumberFormat="1" applyFont="1" applyFill="1" applyBorder="1" applyAlignment="1">
      <alignment horizontal="right" vertical="center" wrapText="1"/>
    </xf>
    <xf numFmtId="173" fontId="27" fillId="4" borderId="2" xfId="1" quotePrefix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3" fontId="4" fillId="0" borderId="2" xfId="0" applyNumberFormat="1" applyFont="1" applyBorder="1" applyAlignment="1">
      <alignment vertical="center"/>
    </xf>
    <xf numFmtId="49" fontId="21" fillId="54" borderId="2" xfId="1" applyNumberFormat="1" applyFont="1" applyFill="1" applyBorder="1" applyAlignment="1">
      <alignment horizontal="center" vertical="center"/>
    </xf>
    <xf numFmtId="1" fontId="21" fillId="54" borderId="2" xfId="1" applyNumberFormat="1" applyFont="1" applyFill="1" applyBorder="1" applyAlignment="1">
      <alignment vertical="center" wrapText="1"/>
    </xf>
    <xf numFmtId="1" fontId="2" fillId="54" borderId="2" xfId="1" applyNumberFormat="1" applyFont="1" applyFill="1" applyBorder="1" applyAlignment="1">
      <alignment horizontal="center" vertical="center" wrapText="1"/>
    </xf>
    <xf numFmtId="3" fontId="21" fillId="54" borderId="2" xfId="1" applyNumberFormat="1" applyFont="1" applyFill="1" applyBorder="1" applyAlignment="1">
      <alignment horizontal="right" vertical="center"/>
    </xf>
    <xf numFmtId="3" fontId="35" fillId="54" borderId="2" xfId="1" applyNumberFormat="1" applyFont="1" applyFill="1" applyBorder="1" applyAlignment="1">
      <alignment horizontal="center" vertical="center" wrapText="1"/>
    </xf>
    <xf numFmtId="1" fontId="21" fillId="54" borderId="2" xfId="1" quotePrefix="1" applyNumberFormat="1" applyFont="1" applyFill="1" applyBorder="1" applyAlignment="1">
      <alignment vertical="center" wrapText="1"/>
    </xf>
    <xf numFmtId="170" fontId="19" fillId="0" borderId="2" xfId="1" applyNumberFormat="1" applyFont="1" applyFill="1" applyBorder="1" applyAlignment="1">
      <alignment horizontal="center" vertical="center" wrapText="1"/>
    </xf>
    <xf numFmtId="0" fontId="220" fillId="0" borderId="2" xfId="0" quotePrefix="1" applyFont="1" applyFill="1" applyBorder="1" applyAlignment="1">
      <alignment horizontal="center" vertical="center" wrapText="1"/>
    </xf>
    <xf numFmtId="1" fontId="220" fillId="0" borderId="2" xfId="1" applyNumberFormat="1" applyFont="1" applyFill="1" applyBorder="1" applyAlignment="1">
      <alignment vertical="center" wrapText="1"/>
    </xf>
    <xf numFmtId="3" fontId="220" fillId="0" borderId="2" xfId="1" applyNumberFormat="1" applyFont="1" applyFill="1" applyBorder="1" applyAlignment="1">
      <alignment horizontal="right" vertical="center"/>
    </xf>
    <xf numFmtId="172" fontId="2" fillId="0" borderId="2" xfId="1" applyNumberFormat="1" applyFont="1" applyFill="1" applyBorder="1" applyAlignment="1">
      <alignment horizontal="right" vertical="center"/>
    </xf>
    <xf numFmtId="3" fontId="220" fillId="2" borderId="2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3" fontId="1" fillId="0" borderId="2" xfId="1" applyNumberFormat="1" applyFont="1" applyFill="1" applyBorder="1" applyAlignment="1">
      <alignment horizontal="right" vertical="center"/>
    </xf>
    <xf numFmtId="3" fontId="6" fillId="0" borderId="4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0" fontId="16" fillId="0" borderId="2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" xfId="0" applyFont="1" applyBorder="1"/>
    <xf numFmtId="3" fontId="0" fillId="0" borderId="2" xfId="0" applyNumberFormat="1" applyFont="1" applyBorder="1"/>
    <xf numFmtId="175" fontId="29" fillId="0" borderId="2" xfId="1888" applyNumberFormat="1" applyFont="1" applyBorder="1"/>
    <xf numFmtId="1" fontId="12" fillId="0" borderId="0" xfId="1" applyNumberFormat="1" applyFont="1" applyFill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right" vertical="center"/>
    </xf>
    <xf numFmtId="3" fontId="16" fillId="0" borderId="3" xfId="1" applyNumberFormat="1" applyFont="1" applyFill="1" applyBorder="1" applyAlignment="1">
      <alignment horizontal="center" vertical="center" wrapText="1"/>
    </xf>
    <xf numFmtId="3" fontId="16" fillId="0" borderId="4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16" fillId="0" borderId="2" xfId="1" applyNumberFormat="1" applyFont="1" applyFill="1" applyBorder="1" applyAlignment="1">
      <alignment horizontal="center" vertical="center" wrapText="1"/>
    </xf>
    <xf numFmtId="1" fontId="16" fillId="2" borderId="3" xfId="1" applyNumberFormat="1" applyFont="1" applyFill="1" applyBorder="1" applyAlignment="1">
      <alignment horizontal="center" vertical="center" wrapText="1"/>
    </xf>
    <xf numFmtId="1" fontId="16" fillId="2" borderId="4" xfId="1" applyNumberFormat="1" applyFont="1" applyFill="1" applyBorder="1" applyAlignment="1">
      <alignment horizontal="center" vertical="center" wrapText="1"/>
    </xf>
    <xf numFmtId="1" fontId="16" fillId="0" borderId="3" xfId="1" applyNumberFormat="1" applyFont="1" applyFill="1" applyBorder="1" applyAlignment="1">
      <alignment horizontal="center" vertical="center" wrapText="1"/>
    </xf>
    <xf numFmtId="1" fontId="16" fillId="0" borderId="4" xfId="1" applyNumberFormat="1" applyFont="1" applyFill="1" applyBorder="1" applyAlignment="1">
      <alignment horizontal="center" vertical="center" wrapText="1"/>
    </xf>
    <xf numFmtId="1" fontId="30" fillId="0" borderId="0" xfId="1" applyNumberFormat="1" applyFont="1" applyFill="1" applyAlignment="1">
      <alignment horizontal="center" vertical="center" wrapText="1"/>
    </xf>
    <xf numFmtId="1" fontId="31" fillId="0" borderId="0" xfId="1" applyNumberFormat="1" applyFont="1" applyFill="1" applyAlignment="1">
      <alignment horizontal="center" vertical="center" wrapText="1"/>
    </xf>
    <xf numFmtId="1" fontId="16" fillId="2" borderId="10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1" fontId="16" fillId="2" borderId="2" xfId="1" applyNumberFormat="1" applyFont="1" applyFill="1" applyBorder="1" applyAlignment="1">
      <alignment horizontal="center" vertical="center" wrapText="1"/>
    </xf>
    <xf numFmtId="1" fontId="25" fillId="0" borderId="0" xfId="1" applyNumberFormat="1" applyFont="1" applyFill="1" applyAlignment="1">
      <alignment horizontal="center" vertical="center" wrapText="1"/>
    </xf>
    <xf numFmtId="3" fontId="16" fillId="0" borderId="10" xfId="1" applyNumberFormat="1" applyFont="1" applyFill="1" applyBorder="1" applyAlignment="1">
      <alignment horizontal="center" vertical="center" wrapText="1"/>
    </xf>
    <xf numFmtId="1" fontId="16" fillId="0" borderId="10" xfId="1" applyNumberFormat="1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3" fontId="27" fillId="0" borderId="10" xfId="0" applyNumberFormat="1" applyFont="1" applyBorder="1" applyAlignment="1">
      <alignment vertical="center"/>
    </xf>
    <xf numFmtId="3" fontId="27" fillId="0" borderId="4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right" vertical="center"/>
    </xf>
    <xf numFmtId="1" fontId="6" fillId="2" borderId="2" xfId="1" applyNumberFormat="1" applyFont="1" applyFill="1" applyBorder="1" applyAlignment="1">
      <alignment horizontal="center" vertical="center" wrapText="1"/>
    </xf>
  </cellXfs>
  <cellStyles count="1889">
    <cellStyle name="_x0001_" xfId="2"/>
    <cellStyle name="          _x000d__x000a_shell=progman.exe_x000d__x000a_m" xfId="3"/>
    <cellStyle name="          _x000d__x000a_shell=progman.exe_x000d__x000a_m 2" xfId="4"/>
    <cellStyle name="_x000d__x000a_JournalTemplate=C:\COMFO\CTALK\JOURSTD.TPL_x000d__x000a_LbStateAddress=3 3 0 251 1 89 2 311_x000d__x000a_LbStateJou" xfId="5"/>
    <cellStyle name="#,##0" xfId="6"/>
    <cellStyle name="." xfId="7"/>
    <cellStyle name=".d©y" xfId="8"/>
    <cellStyle name="??" xfId="9"/>
    <cellStyle name="?? [ - ??1" xfId="10"/>
    <cellStyle name="?? [ - ??2" xfId="11"/>
    <cellStyle name="?? [ - ??3" xfId="12"/>
    <cellStyle name="?? [ - ??4" xfId="13"/>
    <cellStyle name="?? [ - ??5" xfId="14"/>
    <cellStyle name="?? [ - ??6" xfId="15"/>
    <cellStyle name="?? [ - ??7" xfId="16"/>
    <cellStyle name="?? [ - ??8" xfId="17"/>
    <cellStyle name="?? [0.00]_      " xfId="18"/>
    <cellStyle name="?? [0]" xfId="19"/>
    <cellStyle name="?_x001d_??%U©÷u&amp;H©÷9_x0008_? s_x000a__x0007__x0001__x0001_" xfId="20"/>
    <cellStyle name="?_x001d_??%U©÷u&amp;H©÷9_x0008_?_x0009_s_x000a__x0007__x0001__x0001_" xfId="21"/>
    <cellStyle name="???? [0.00]_      " xfId="22"/>
    <cellStyle name="??????" xfId="23"/>
    <cellStyle name="????_      " xfId="24"/>
    <cellStyle name="???[0]_?? DI" xfId="25"/>
    <cellStyle name="???_?? DI" xfId="26"/>
    <cellStyle name="??[0]_BRE" xfId="27"/>
    <cellStyle name="??_      " xfId="28"/>
    <cellStyle name="??A? [0]_laroux_1_¢¬???¢â? " xfId="29"/>
    <cellStyle name="??A?_laroux_1_¢¬???¢â? " xfId="30"/>
    <cellStyle name="?¡±¢¥?_?¨ù??¢´¢¥_¢¬???¢â? " xfId="31"/>
    <cellStyle name="_x0001_?¶æµ_x001b_ºß­ " xfId="32"/>
    <cellStyle name="_x0001_?¶æµ_x001b_ºß­_" xfId="33"/>
    <cellStyle name="?ðÇ%U?&amp;H?_x0008_?s_x000a__x0007__x0001__x0001_" xfId="34"/>
    <cellStyle name="[0]_Chi phÝ kh¸c_V" xfId="35"/>
    <cellStyle name="_x0001_\Ô" xfId="36"/>
    <cellStyle name="_05a" xfId="37"/>
    <cellStyle name="_1 TONG HOP - CA NA" xfId="38"/>
    <cellStyle name="_Bang Chi tieu (2)" xfId="39"/>
    <cellStyle name="_BAO GIA NGAY 24-10-08 (co dam)" xfId="40"/>
    <cellStyle name="_Bieu tong hop nhu cau ung_Mien Trung" xfId="41"/>
    <cellStyle name="_Bieu ung von 2011 NSNN - TPCP vung DBSClong (10-6-2010)" xfId="42"/>
    <cellStyle name="_BKH (TPCP) tháng 5.2010_Quang Nam" xfId="43"/>
    <cellStyle name="_Book1" xfId="44"/>
    <cellStyle name="_Book1_1" xfId="45"/>
    <cellStyle name="_Book1_Book1" xfId="46"/>
    <cellStyle name="_Book1_Kh ql62 (2010) 11-09" xfId="47"/>
    <cellStyle name="_Book1_THUY DIEN DA KHAI THAM DINH" xfId="48"/>
    <cellStyle name="_C.cong+B.luong-Sanluong" xfId="49"/>
    <cellStyle name="_DO-D1500-KHONG CO TRONG DT" xfId="50"/>
    <cellStyle name="_Duyet TK thay đôi" xfId="51"/>
    <cellStyle name="_Goi 1 A tham tra" xfId="52"/>
    <cellStyle name="_GOITHAUSO2" xfId="53"/>
    <cellStyle name="_GOITHAUSO3" xfId="54"/>
    <cellStyle name="_GOITHAUSO4" xfId="55"/>
    <cellStyle name="_GTXD GOI 2" xfId="56"/>
    <cellStyle name="_GTXD GOI1" xfId="57"/>
    <cellStyle name="_GTXD GOI3" xfId="58"/>
    <cellStyle name="_HaHoa_TDT_DienCSang" xfId="59"/>
    <cellStyle name="_HaHoa19-5-07" xfId="60"/>
    <cellStyle name="_KT (2)" xfId="62"/>
    <cellStyle name="_KT (2)_1" xfId="63"/>
    <cellStyle name="_KT (2)_1_quy luong con lai nam 2004" xfId="64"/>
    <cellStyle name="_KT (2)_2" xfId="65"/>
    <cellStyle name="_KT (2)_2_Book1" xfId="66"/>
    <cellStyle name="_KT (2)_2_DTDuong dong tien -sua tham tra 2009 - luong 650" xfId="67"/>
    <cellStyle name="_KT (2)_2_quy luong con lai nam 2004" xfId="68"/>
    <cellStyle name="_KT (2)_2_TG-TH" xfId="69"/>
    <cellStyle name="_KT (2)_2_TG-TH_BANG TONG HOP TINH HINH THANH QUYET TOAN (MOI I)" xfId="70"/>
    <cellStyle name="_KT (2)_2_TG-TH_BAO GIA NGAY 24-10-08 (co dam)" xfId="71"/>
    <cellStyle name="_KT (2)_2_TG-TH_BKH (TPCP) tháng 5.2010_Quang Nam" xfId="72"/>
    <cellStyle name="_KT (2)_2_TG-TH_BKH (TPCP) tháng 5.2010_Quang Nam_DC von KH 2011 lan 2 theo NQ 11" xfId="73"/>
    <cellStyle name="_KT (2)_2_TG-TH_BKH (TPCP) tháng 5.2010_Quang Nam_Phan bo kinh phi" xfId="74"/>
    <cellStyle name="_KT (2)_2_TG-TH_BKH (TPCP) tháng 5.2010_Quang Nam_Phan bo kinh phi_Book1" xfId="75"/>
    <cellStyle name="_KT (2)_2_TG-TH_Book1" xfId="76"/>
    <cellStyle name="_KT (2)_2_TG-TH_Book1_1" xfId="77"/>
    <cellStyle name="_KT (2)_2_TG-TH_Book1_BKH (TPCP) tháng 5.2010_Quang Nam" xfId="78"/>
    <cellStyle name="_KT (2)_2_TG-TH_Book1_DC von KH 2011 lan 2 theo NQ 11" xfId="79"/>
    <cellStyle name="_KT (2)_2_TG-TH_Book1_Phan bo kinh phi" xfId="80"/>
    <cellStyle name="_KT (2)_2_TG-TH_Book1_Phan bo kinh phi_Book1" xfId="81"/>
    <cellStyle name="_KT (2)_2_TG-TH_Book1_Tong hop 3 tinh (11_5)-TTH-QN-QT" xfId="82"/>
    <cellStyle name="_KT (2)_2_TG-TH_Book1_Tong hop 3 tinh (11_5)-TTH-QN-QT_DC von KH 2011 lan 2 theo NQ 11" xfId="83"/>
    <cellStyle name="_KT (2)_2_TG-TH_Book1_Tong hop 3 tinh (11_5)-TTH-QN-QT_Phan bo kinh phi" xfId="84"/>
    <cellStyle name="_KT (2)_2_TG-TH_Book1_Tong hop 3 tinh (11_5)-TTH-QN-QT_Phan bo kinh phi_Book1" xfId="85"/>
    <cellStyle name="_KT (2)_2_TG-TH_CAU Khanh Nam(Thi Cong)" xfId="86"/>
    <cellStyle name="_KT (2)_2_TG-TH_DTDuong dong tien -sua tham tra 2009 - luong 650" xfId="87"/>
    <cellStyle name="_KT (2)_2_TG-TH_DU TRU VAT TU" xfId="88"/>
    <cellStyle name="_KT (2)_2_TG-TH_DU TRU VAT TU_DC von KH 2011 lan 2 theo NQ 11" xfId="89"/>
    <cellStyle name="_KT (2)_2_TG-TH_DU TRU VAT TU_Phan bo kinh phi" xfId="90"/>
    <cellStyle name="_KT (2)_2_TG-TH_DU TRU VAT TU_Phan bo kinh phi_Book1" xfId="91"/>
    <cellStyle name="_KT (2)_2_TG-TH_quy luong con lai nam 2004" xfId="92"/>
    <cellStyle name="_KT (2)_2_TG-TH_TEL OUT 2004" xfId="93"/>
    <cellStyle name="_KT (2)_2_TG-TH_Tong hop 3 tinh (11_5)-TTH-QN-QT" xfId="95"/>
    <cellStyle name="_KT (2)_2_TG-TH_THUY DIEN DA KHAI THAM DINH" xfId="94"/>
    <cellStyle name="_KT (2)_2_TG-TH_ÿÿÿÿÿ" xfId="96"/>
    <cellStyle name="_KT (2)_2_TG-TH_ÿÿÿÿÿ_DC von KH 2011 lan 2 theo NQ 11" xfId="97"/>
    <cellStyle name="_KT (2)_2_TG-TH_ÿÿÿÿÿ_Phan bo kinh phi" xfId="98"/>
    <cellStyle name="_KT (2)_2_TG-TH_ÿÿÿÿÿ_Phan bo kinh phi_Book1" xfId="99"/>
    <cellStyle name="_KT (2)_3" xfId="100"/>
    <cellStyle name="_KT (2)_3_TG-TH" xfId="101"/>
    <cellStyle name="_KT (2)_3_TG-TH_Book1" xfId="102"/>
    <cellStyle name="_KT (2)_3_TG-TH_PERSONAL" xfId="103"/>
    <cellStyle name="_KT (2)_3_TG-TH_PERSONAL_Book1" xfId="104"/>
    <cellStyle name="_KT (2)_3_TG-TH_PERSONAL_Tong hop KHCB 2001" xfId="105"/>
    <cellStyle name="_KT (2)_3_TG-TH_quy luong con lai nam 2004" xfId="106"/>
    <cellStyle name="_KT (2)_3_TG-TH_quy luong con lai nam 2004_DC von KH 2011 lan 2 theo NQ 11" xfId="107"/>
    <cellStyle name="_KT (2)_3_TG-TH_quy luong con lai nam 2004_Phan bo kinh phi" xfId="108"/>
    <cellStyle name="_KT (2)_3_TG-TH_quy luong con lai nam 2004_Phan bo kinh phi_Book1" xfId="109"/>
    <cellStyle name="_KT (2)_3_TG-TH_THUY DIEN DA KHAI THAM DINH" xfId="110"/>
    <cellStyle name="_KT (2)_4" xfId="111"/>
    <cellStyle name="_KT (2)_4_BANG TONG HOP TINH HINH THANH QUYET TOAN (MOI I)" xfId="112"/>
    <cellStyle name="_KT (2)_4_BAO GIA NGAY 24-10-08 (co dam)" xfId="113"/>
    <cellStyle name="_KT (2)_4_BKH (TPCP) tháng 5.2010_Quang Nam" xfId="114"/>
    <cellStyle name="_KT (2)_4_BKH (TPCP) tháng 5.2010_Quang Nam_DC von KH 2011 lan 2 theo NQ 11" xfId="115"/>
    <cellStyle name="_KT (2)_4_BKH (TPCP) tháng 5.2010_Quang Nam_Phan bo kinh phi" xfId="116"/>
    <cellStyle name="_KT (2)_4_BKH (TPCP) tháng 5.2010_Quang Nam_Phan bo kinh phi_Book1" xfId="117"/>
    <cellStyle name="_KT (2)_4_Book1" xfId="118"/>
    <cellStyle name="_KT (2)_4_Book1_1" xfId="119"/>
    <cellStyle name="_KT (2)_4_Book1_BKH (TPCP) tháng 5.2010_Quang Nam" xfId="120"/>
    <cellStyle name="_KT (2)_4_Book1_DC von KH 2011 lan 2 theo NQ 11" xfId="121"/>
    <cellStyle name="_KT (2)_4_Book1_Phan bo kinh phi" xfId="122"/>
    <cellStyle name="_KT (2)_4_Book1_Phan bo kinh phi_Book1" xfId="123"/>
    <cellStyle name="_KT (2)_4_Book1_Tong hop 3 tinh (11_5)-TTH-QN-QT" xfId="124"/>
    <cellStyle name="_KT (2)_4_Book1_Tong hop 3 tinh (11_5)-TTH-QN-QT_DC von KH 2011 lan 2 theo NQ 11" xfId="125"/>
    <cellStyle name="_KT (2)_4_Book1_Tong hop 3 tinh (11_5)-TTH-QN-QT_Phan bo kinh phi" xfId="126"/>
    <cellStyle name="_KT (2)_4_Book1_Tong hop 3 tinh (11_5)-TTH-QN-QT_Phan bo kinh phi_Book1" xfId="127"/>
    <cellStyle name="_KT (2)_4_CAU Khanh Nam(Thi Cong)" xfId="128"/>
    <cellStyle name="_KT (2)_4_DTDuong dong tien -sua tham tra 2009 - luong 650" xfId="129"/>
    <cellStyle name="_KT (2)_4_DU TRU VAT TU" xfId="130"/>
    <cellStyle name="_KT (2)_4_DU TRU VAT TU_DC von KH 2011 lan 2 theo NQ 11" xfId="131"/>
    <cellStyle name="_KT (2)_4_DU TRU VAT TU_Phan bo kinh phi" xfId="132"/>
    <cellStyle name="_KT (2)_4_DU TRU VAT TU_Phan bo kinh phi_Book1" xfId="133"/>
    <cellStyle name="_KT (2)_4_quy luong con lai nam 2004" xfId="134"/>
    <cellStyle name="_KT (2)_4_TEL OUT 2004" xfId="135"/>
    <cellStyle name="_KT (2)_4_TG-TH" xfId="136"/>
    <cellStyle name="_KT (2)_4_TG-TH_Book1" xfId="137"/>
    <cellStyle name="_KT (2)_4_TG-TH_DTDuong dong tien -sua tham tra 2009 - luong 650" xfId="138"/>
    <cellStyle name="_KT (2)_4_TG-TH_quy luong con lai nam 2004" xfId="139"/>
    <cellStyle name="_KT (2)_4_Tong hop 3 tinh (11_5)-TTH-QN-QT" xfId="141"/>
    <cellStyle name="_KT (2)_4_THUY DIEN DA KHAI THAM DINH" xfId="140"/>
    <cellStyle name="_KT (2)_4_ÿÿÿÿÿ" xfId="142"/>
    <cellStyle name="_KT (2)_4_ÿÿÿÿÿ_DC von KH 2011 lan 2 theo NQ 11" xfId="143"/>
    <cellStyle name="_KT (2)_4_ÿÿÿÿÿ_Phan bo kinh phi" xfId="144"/>
    <cellStyle name="_KT (2)_4_ÿÿÿÿÿ_Phan bo kinh phi_Book1" xfId="145"/>
    <cellStyle name="_KT (2)_5" xfId="146"/>
    <cellStyle name="_KT (2)_5_BANG TONG HOP TINH HINH THANH QUYET TOAN (MOI I)" xfId="147"/>
    <cellStyle name="_KT (2)_5_BAO GIA NGAY 24-10-08 (co dam)" xfId="148"/>
    <cellStyle name="_KT (2)_5_BKH (TPCP) tháng 5.2010_Quang Nam" xfId="149"/>
    <cellStyle name="_KT (2)_5_BKH (TPCP) tháng 5.2010_Quang Nam_DC von KH 2011 lan 2 theo NQ 11" xfId="150"/>
    <cellStyle name="_KT (2)_5_BKH (TPCP) tháng 5.2010_Quang Nam_Phan bo kinh phi" xfId="151"/>
    <cellStyle name="_KT (2)_5_BKH (TPCP) tháng 5.2010_Quang Nam_Phan bo kinh phi_Book1" xfId="152"/>
    <cellStyle name="_KT (2)_5_Book1" xfId="153"/>
    <cellStyle name="_KT (2)_5_Book1_1" xfId="154"/>
    <cellStyle name="_KT (2)_5_Book1_BKH (TPCP) tháng 5.2010_Quang Nam" xfId="155"/>
    <cellStyle name="_KT (2)_5_Book1_DC von KH 2011 lan 2 theo NQ 11" xfId="156"/>
    <cellStyle name="_KT (2)_5_Book1_Phan bo kinh phi" xfId="157"/>
    <cellStyle name="_KT (2)_5_Book1_Phan bo kinh phi_Book1" xfId="158"/>
    <cellStyle name="_KT (2)_5_Book1_Tong hop 3 tinh (11_5)-TTH-QN-QT" xfId="159"/>
    <cellStyle name="_KT (2)_5_Book1_Tong hop 3 tinh (11_5)-TTH-QN-QT_DC von KH 2011 lan 2 theo NQ 11" xfId="160"/>
    <cellStyle name="_KT (2)_5_Book1_Tong hop 3 tinh (11_5)-TTH-QN-QT_Phan bo kinh phi" xfId="161"/>
    <cellStyle name="_KT (2)_5_Book1_Tong hop 3 tinh (11_5)-TTH-QN-QT_Phan bo kinh phi_Book1" xfId="162"/>
    <cellStyle name="_KT (2)_5_CAU Khanh Nam(Thi Cong)" xfId="163"/>
    <cellStyle name="_KT (2)_5_DTDuong dong tien -sua tham tra 2009 - luong 650" xfId="164"/>
    <cellStyle name="_KT (2)_5_DU TRU VAT TU" xfId="165"/>
    <cellStyle name="_KT (2)_5_DU TRU VAT TU_DC von KH 2011 lan 2 theo NQ 11" xfId="166"/>
    <cellStyle name="_KT (2)_5_DU TRU VAT TU_Phan bo kinh phi" xfId="167"/>
    <cellStyle name="_KT (2)_5_DU TRU VAT TU_Phan bo kinh phi_Book1" xfId="168"/>
    <cellStyle name="_KT (2)_5_TEL OUT 2004" xfId="169"/>
    <cellStyle name="_KT (2)_5_Tong hop 3 tinh (11_5)-TTH-QN-QT" xfId="171"/>
    <cellStyle name="_KT (2)_5_THUY DIEN DA KHAI THAM DINH" xfId="170"/>
    <cellStyle name="_KT (2)_5_ÿÿÿÿÿ" xfId="172"/>
    <cellStyle name="_KT (2)_5_ÿÿÿÿÿ_DC von KH 2011 lan 2 theo NQ 11" xfId="173"/>
    <cellStyle name="_KT (2)_5_ÿÿÿÿÿ_Phan bo kinh phi" xfId="174"/>
    <cellStyle name="_KT (2)_5_ÿÿÿÿÿ_Phan bo kinh phi_Book1" xfId="175"/>
    <cellStyle name="_KT (2)_Book1" xfId="176"/>
    <cellStyle name="_KT (2)_PERSONAL" xfId="177"/>
    <cellStyle name="_KT (2)_PERSONAL_Book1" xfId="178"/>
    <cellStyle name="_KT (2)_PERSONAL_Tong hop KHCB 2001" xfId="179"/>
    <cellStyle name="_KT (2)_quy luong con lai nam 2004" xfId="180"/>
    <cellStyle name="_KT (2)_quy luong con lai nam 2004_DC von KH 2011 lan 2 theo NQ 11" xfId="181"/>
    <cellStyle name="_KT (2)_quy luong con lai nam 2004_Phan bo kinh phi" xfId="182"/>
    <cellStyle name="_KT (2)_quy luong con lai nam 2004_Phan bo kinh phi_Book1" xfId="183"/>
    <cellStyle name="_KT (2)_TG-TH" xfId="184"/>
    <cellStyle name="_KT (2)_THUY DIEN DA KHAI THAM DINH" xfId="185"/>
    <cellStyle name="_KT_TG" xfId="186"/>
    <cellStyle name="_KT_TG_1" xfId="187"/>
    <cellStyle name="_KT_TG_1_BANG TONG HOP TINH HINH THANH QUYET TOAN (MOI I)" xfId="188"/>
    <cellStyle name="_KT_TG_1_BAO GIA NGAY 24-10-08 (co dam)" xfId="189"/>
    <cellStyle name="_KT_TG_1_BKH (TPCP) tháng 5.2010_Quang Nam" xfId="190"/>
    <cellStyle name="_KT_TG_1_BKH (TPCP) tháng 5.2010_Quang Nam_DC von KH 2011 lan 2 theo NQ 11" xfId="191"/>
    <cellStyle name="_KT_TG_1_BKH (TPCP) tháng 5.2010_Quang Nam_Phan bo kinh phi" xfId="192"/>
    <cellStyle name="_KT_TG_1_BKH (TPCP) tháng 5.2010_Quang Nam_Phan bo kinh phi_Book1" xfId="193"/>
    <cellStyle name="_KT_TG_1_Book1" xfId="194"/>
    <cellStyle name="_KT_TG_1_Book1_1" xfId="195"/>
    <cellStyle name="_KT_TG_1_Book1_BKH (TPCP) tháng 5.2010_Quang Nam" xfId="196"/>
    <cellStyle name="_KT_TG_1_Book1_DC von KH 2011 lan 2 theo NQ 11" xfId="197"/>
    <cellStyle name="_KT_TG_1_Book1_Phan bo kinh phi" xfId="198"/>
    <cellStyle name="_KT_TG_1_Book1_Phan bo kinh phi_Book1" xfId="199"/>
    <cellStyle name="_KT_TG_1_Book1_Tong hop 3 tinh (11_5)-TTH-QN-QT" xfId="200"/>
    <cellStyle name="_KT_TG_1_Book1_Tong hop 3 tinh (11_5)-TTH-QN-QT_DC von KH 2011 lan 2 theo NQ 11" xfId="201"/>
    <cellStyle name="_KT_TG_1_Book1_Tong hop 3 tinh (11_5)-TTH-QN-QT_Phan bo kinh phi" xfId="202"/>
    <cellStyle name="_KT_TG_1_Book1_Tong hop 3 tinh (11_5)-TTH-QN-QT_Phan bo kinh phi_Book1" xfId="203"/>
    <cellStyle name="_KT_TG_1_CAU Khanh Nam(Thi Cong)" xfId="204"/>
    <cellStyle name="_KT_TG_1_DTDuong dong tien -sua tham tra 2009 - luong 650" xfId="205"/>
    <cellStyle name="_KT_TG_1_DU TRU VAT TU" xfId="206"/>
    <cellStyle name="_KT_TG_1_DU TRU VAT TU_DC von KH 2011 lan 2 theo NQ 11" xfId="207"/>
    <cellStyle name="_KT_TG_1_DU TRU VAT TU_Phan bo kinh phi" xfId="208"/>
    <cellStyle name="_KT_TG_1_DU TRU VAT TU_Phan bo kinh phi_Book1" xfId="209"/>
    <cellStyle name="_KT_TG_1_TEL OUT 2004" xfId="210"/>
    <cellStyle name="_KT_TG_1_Tong hop 3 tinh (11_5)-TTH-QN-QT" xfId="212"/>
    <cellStyle name="_KT_TG_1_THUY DIEN DA KHAI THAM DINH" xfId="211"/>
    <cellStyle name="_KT_TG_1_ÿÿÿÿÿ" xfId="213"/>
    <cellStyle name="_KT_TG_1_ÿÿÿÿÿ_DC von KH 2011 lan 2 theo NQ 11" xfId="214"/>
    <cellStyle name="_KT_TG_1_ÿÿÿÿÿ_Phan bo kinh phi" xfId="215"/>
    <cellStyle name="_KT_TG_1_ÿÿÿÿÿ_Phan bo kinh phi_Book1" xfId="216"/>
    <cellStyle name="_KT_TG_2" xfId="217"/>
    <cellStyle name="_KT_TG_2_BANG TONG HOP TINH HINH THANH QUYET TOAN (MOI I)" xfId="218"/>
    <cellStyle name="_KT_TG_2_BAO GIA NGAY 24-10-08 (co dam)" xfId="219"/>
    <cellStyle name="_KT_TG_2_BKH (TPCP) tháng 5.2010_Quang Nam" xfId="220"/>
    <cellStyle name="_KT_TG_2_BKH (TPCP) tháng 5.2010_Quang Nam_DC von KH 2011 lan 2 theo NQ 11" xfId="221"/>
    <cellStyle name="_KT_TG_2_BKH (TPCP) tháng 5.2010_Quang Nam_Phan bo kinh phi" xfId="222"/>
    <cellStyle name="_KT_TG_2_BKH (TPCP) tháng 5.2010_Quang Nam_Phan bo kinh phi_Book1" xfId="223"/>
    <cellStyle name="_KT_TG_2_Book1" xfId="224"/>
    <cellStyle name="_KT_TG_2_Book1_1" xfId="225"/>
    <cellStyle name="_KT_TG_2_Book1_BKH (TPCP) tháng 5.2010_Quang Nam" xfId="226"/>
    <cellStyle name="_KT_TG_2_Book1_DC von KH 2011 lan 2 theo NQ 11" xfId="227"/>
    <cellStyle name="_KT_TG_2_Book1_Phan bo kinh phi" xfId="228"/>
    <cellStyle name="_KT_TG_2_Book1_Phan bo kinh phi_Book1" xfId="229"/>
    <cellStyle name="_KT_TG_2_Book1_Tong hop 3 tinh (11_5)-TTH-QN-QT" xfId="230"/>
    <cellStyle name="_KT_TG_2_Book1_Tong hop 3 tinh (11_5)-TTH-QN-QT_DC von KH 2011 lan 2 theo NQ 11" xfId="231"/>
    <cellStyle name="_KT_TG_2_Book1_Tong hop 3 tinh (11_5)-TTH-QN-QT_Phan bo kinh phi" xfId="232"/>
    <cellStyle name="_KT_TG_2_Book1_Tong hop 3 tinh (11_5)-TTH-QN-QT_Phan bo kinh phi_Book1" xfId="233"/>
    <cellStyle name="_KT_TG_2_CAU Khanh Nam(Thi Cong)" xfId="234"/>
    <cellStyle name="_KT_TG_2_DTDuong dong tien -sua tham tra 2009 - luong 650" xfId="235"/>
    <cellStyle name="_KT_TG_2_DU TRU VAT TU" xfId="236"/>
    <cellStyle name="_KT_TG_2_DU TRU VAT TU_DC von KH 2011 lan 2 theo NQ 11" xfId="237"/>
    <cellStyle name="_KT_TG_2_DU TRU VAT TU_Phan bo kinh phi" xfId="238"/>
    <cellStyle name="_KT_TG_2_DU TRU VAT TU_Phan bo kinh phi_Book1" xfId="239"/>
    <cellStyle name="_KT_TG_2_quy luong con lai nam 2004" xfId="240"/>
    <cellStyle name="_KT_TG_2_TEL OUT 2004" xfId="241"/>
    <cellStyle name="_KT_TG_2_Tong hop 3 tinh (11_5)-TTH-QN-QT" xfId="243"/>
    <cellStyle name="_KT_TG_2_THUY DIEN DA KHAI THAM DINH" xfId="242"/>
    <cellStyle name="_KT_TG_2_ÿÿÿÿÿ" xfId="244"/>
    <cellStyle name="_KT_TG_2_ÿÿÿÿÿ_DC von KH 2011 lan 2 theo NQ 11" xfId="245"/>
    <cellStyle name="_KT_TG_2_ÿÿÿÿÿ_Phan bo kinh phi" xfId="246"/>
    <cellStyle name="_KT_TG_2_ÿÿÿÿÿ_Phan bo kinh phi_Book1" xfId="247"/>
    <cellStyle name="_KT_TG_3" xfId="248"/>
    <cellStyle name="_KT_TG_4" xfId="249"/>
    <cellStyle name="_KT_TG_4_quy luong con lai nam 2004" xfId="250"/>
    <cellStyle name="_KT_TG_Book1" xfId="251"/>
    <cellStyle name="_KT_TG_DTDuong dong tien -sua tham tra 2009 - luong 650" xfId="252"/>
    <cellStyle name="_KT_TG_quy luong con lai nam 2004" xfId="253"/>
    <cellStyle name="_Kh ql62 (2010) 11-09" xfId="61"/>
    <cellStyle name="_MauThanTKKT-goi7-DonGia2143(vl t7)" xfId="254"/>
    <cellStyle name="_Nhu cau von ung truoc 2011 Tha h Hoa + Nge An gui TW" xfId="255"/>
    <cellStyle name="_PERSONAL" xfId="256"/>
    <cellStyle name="_PERSONAL_Book1" xfId="257"/>
    <cellStyle name="_PERSONAL_Tong hop KHCB 2001" xfId="258"/>
    <cellStyle name="_Q TOAN  SCTX QL.62 QUI I ( oanh)" xfId="259"/>
    <cellStyle name="_Q TOAN  SCTX QL.62 QUI II ( oanh)" xfId="260"/>
    <cellStyle name="_QT SCTXQL62_QT1 (Cty QL)" xfId="261"/>
    <cellStyle name="_quy luong con lai nam 2004" xfId="262"/>
    <cellStyle name="_quy luong con lai nam 2004_DC von KH 2011 lan 2 theo NQ 11" xfId="263"/>
    <cellStyle name="_quy luong con lai nam 2004_Phan bo kinh phi" xfId="264"/>
    <cellStyle name="_quy luong con lai nam 2004_Phan bo kinh phi_Book1" xfId="265"/>
    <cellStyle name="_Sheet1" xfId="266"/>
    <cellStyle name="_Sheet2" xfId="267"/>
    <cellStyle name="_TG-TH" xfId="268"/>
    <cellStyle name="_TG-TH_1" xfId="269"/>
    <cellStyle name="_TG-TH_1_BANG TONG HOP TINH HINH THANH QUYET TOAN (MOI I)" xfId="270"/>
    <cellStyle name="_TG-TH_1_BAO GIA NGAY 24-10-08 (co dam)" xfId="271"/>
    <cellStyle name="_TG-TH_1_BKH (TPCP) tháng 5.2010_Quang Nam" xfId="272"/>
    <cellStyle name="_TG-TH_1_BKH (TPCP) tháng 5.2010_Quang Nam_DC von KH 2011 lan 2 theo NQ 11" xfId="273"/>
    <cellStyle name="_TG-TH_1_BKH (TPCP) tháng 5.2010_Quang Nam_Phan bo kinh phi" xfId="274"/>
    <cellStyle name="_TG-TH_1_BKH (TPCP) tháng 5.2010_Quang Nam_Phan bo kinh phi_Book1" xfId="275"/>
    <cellStyle name="_TG-TH_1_Book1" xfId="276"/>
    <cellStyle name="_TG-TH_1_Book1_1" xfId="277"/>
    <cellStyle name="_TG-TH_1_Book1_BKH (TPCP) tháng 5.2010_Quang Nam" xfId="278"/>
    <cellStyle name="_TG-TH_1_Book1_DC von KH 2011 lan 2 theo NQ 11" xfId="279"/>
    <cellStyle name="_TG-TH_1_Book1_Phan bo kinh phi" xfId="280"/>
    <cellStyle name="_TG-TH_1_Book1_Phan bo kinh phi_Book1" xfId="281"/>
    <cellStyle name="_TG-TH_1_Book1_Tong hop 3 tinh (11_5)-TTH-QN-QT" xfId="282"/>
    <cellStyle name="_TG-TH_1_Book1_Tong hop 3 tinh (11_5)-TTH-QN-QT_DC von KH 2011 lan 2 theo NQ 11" xfId="283"/>
    <cellStyle name="_TG-TH_1_Book1_Tong hop 3 tinh (11_5)-TTH-QN-QT_Phan bo kinh phi" xfId="284"/>
    <cellStyle name="_TG-TH_1_Book1_Tong hop 3 tinh (11_5)-TTH-QN-QT_Phan bo kinh phi_Book1" xfId="285"/>
    <cellStyle name="_TG-TH_1_CAU Khanh Nam(Thi Cong)" xfId="286"/>
    <cellStyle name="_TG-TH_1_DTDuong dong tien -sua tham tra 2009 - luong 650" xfId="287"/>
    <cellStyle name="_TG-TH_1_DU TRU VAT TU" xfId="288"/>
    <cellStyle name="_TG-TH_1_DU TRU VAT TU_DC von KH 2011 lan 2 theo NQ 11" xfId="289"/>
    <cellStyle name="_TG-TH_1_DU TRU VAT TU_Phan bo kinh phi" xfId="290"/>
    <cellStyle name="_TG-TH_1_DU TRU VAT TU_Phan bo kinh phi_Book1" xfId="291"/>
    <cellStyle name="_TG-TH_1_TEL OUT 2004" xfId="292"/>
    <cellStyle name="_TG-TH_1_Tong hop 3 tinh (11_5)-TTH-QN-QT" xfId="294"/>
    <cellStyle name="_TG-TH_1_THUY DIEN DA KHAI THAM DINH" xfId="293"/>
    <cellStyle name="_TG-TH_1_ÿÿÿÿÿ" xfId="295"/>
    <cellStyle name="_TG-TH_1_ÿÿÿÿÿ_DC von KH 2011 lan 2 theo NQ 11" xfId="296"/>
    <cellStyle name="_TG-TH_1_ÿÿÿÿÿ_Phan bo kinh phi" xfId="297"/>
    <cellStyle name="_TG-TH_1_ÿÿÿÿÿ_Phan bo kinh phi_Book1" xfId="298"/>
    <cellStyle name="_TG-TH_2" xfId="299"/>
    <cellStyle name="_TG-TH_2_BANG TONG HOP TINH HINH THANH QUYET TOAN (MOI I)" xfId="300"/>
    <cellStyle name="_TG-TH_2_BAO GIA NGAY 24-10-08 (co dam)" xfId="301"/>
    <cellStyle name="_TG-TH_2_BKH (TPCP) tháng 5.2010_Quang Nam" xfId="302"/>
    <cellStyle name="_TG-TH_2_BKH (TPCP) tháng 5.2010_Quang Nam_DC von KH 2011 lan 2 theo NQ 11" xfId="303"/>
    <cellStyle name="_TG-TH_2_BKH (TPCP) tháng 5.2010_Quang Nam_Phan bo kinh phi" xfId="304"/>
    <cellStyle name="_TG-TH_2_BKH (TPCP) tháng 5.2010_Quang Nam_Phan bo kinh phi_Book1" xfId="305"/>
    <cellStyle name="_TG-TH_2_Book1" xfId="306"/>
    <cellStyle name="_TG-TH_2_Book1_1" xfId="307"/>
    <cellStyle name="_TG-TH_2_Book1_BKH (TPCP) tháng 5.2010_Quang Nam" xfId="308"/>
    <cellStyle name="_TG-TH_2_Book1_DC von KH 2011 lan 2 theo NQ 11" xfId="309"/>
    <cellStyle name="_TG-TH_2_Book1_Phan bo kinh phi" xfId="310"/>
    <cellStyle name="_TG-TH_2_Book1_Phan bo kinh phi_Book1" xfId="311"/>
    <cellStyle name="_TG-TH_2_Book1_Tong hop 3 tinh (11_5)-TTH-QN-QT" xfId="312"/>
    <cellStyle name="_TG-TH_2_Book1_Tong hop 3 tinh (11_5)-TTH-QN-QT_DC von KH 2011 lan 2 theo NQ 11" xfId="313"/>
    <cellStyle name="_TG-TH_2_Book1_Tong hop 3 tinh (11_5)-TTH-QN-QT_Phan bo kinh phi" xfId="314"/>
    <cellStyle name="_TG-TH_2_Book1_Tong hop 3 tinh (11_5)-TTH-QN-QT_Phan bo kinh phi_Book1" xfId="315"/>
    <cellStyle name="_TG-TH_2_CAU Khanh Nam(Thi Cong)" xfId="316"/>
    <cellStyle name="_TG-TH_2_DTDuong dong tien -sua tham tra 2009 - luong 650" xfId="317"/>
    <cellStyle name="_TG-TH_2_DU TRU VAT TU" xfId="318"/>
    <cellStyle name="_TG-TH_2_DU TRU VAT TU_DC von KH 2011 lan 2 theo NQ 11" xfId="319"/>
    <cellStyle name="_TG-TH_2_DU TRU VAT TU_Phan bo kinh phi" xfId="320"/>
    <cellStyle name="_TG-TH_2_DU TRU VAT TU_Phan bo kinh phi_Book1" xfId="321"/>
    <cellStyle name="_TG-TH_2_quy luong con lai nam 2004" xfId="322"/>
    <cellStyle name="_TG-TH_2_TEL OUT 2004" xfId="323"/>
    <cellStyle name="_TG-TH_2_Tong hop 3 tinh (11_5)-TTH-QN-QT" xfId="325"/>
    <cellStyle name="_TG-TH_2_THUY DIEN DA KHAI THAM DINH" xfId="324"/>
    <cellStyle name="_TG-TH_2_ÿÿÿÿÿ" xfId="326"/>
    <cellStyle name="_TG-TH_2_ÿÿÿÿÿ_DC von KH 2011 lan 2 theo NQ 11" xfId="327"/>
    <cellStyle name="_TG-TH_2_ÿÿÿÿÿ_Phan bo kinh phi" xfId="328"/>
    <cellStyle name="_TG-TH_2_ÿÿÿÿÿ_Phan bo kinh phi_Book1" xfId="329"/>
    <cellStyle name="_TG-TH_3" xfId="330"/>
    <cellStyle name="_TG-TH_3_quy luong con lai nam 2004" xfId="331"/>
    <cellStyle name="_TG-TH_4" xfId="332"/>
    <cellStyle name="_TG-TH_4_Book1" xfId="333"/>
    <cellStyle name="_TG-TH_4_DTDuong dong tien -sua tham tra 2009 - luong 650" xfId="334"/>
    <cellStyle name="_TG-TH_4_quy luong con lai nam 2004" xfId="335"/>
    <cellStyle name="_TKP" xfId="337"/>
    <cellStyle name="_Tong dutoan PP LAHAI" xfId="338"/>
    <cellStyle name="_Tong hop 3 tinh (11_5)-TTH-QN-QT" xfId="339"/>
    <cellStyle name="_THUY DIEN DA KHAI THAM DINH" xfId="336"/>
    <cellStyle name="_ung 2011 - 11-6-Thanh hoa-Nghe an" xfId="340"/>
    <cellStyle name="_ung truoc 2011 NSTW Thanh Hoa + Nge An gui Thu 12-5" xfId="341"/>
    <cellStyle name="_ung truoc cua long an (6-5-2010)" xfId="342"/>
    <cellStyle name="_ung von chinh thuc doan kiem tra TAY NAM BO" xfId="343"/>
    <cellStyle name="_Ung von nam 2011 vung TNB - Doan Cong tac (12-5-2010)" xfId="344"/>
    <cellStyle name="_Ung von nam 2011 vung TNB - Doan Cong tac (12-5-2010)_Copy of ghep 3 bieu trinh LD BO 28-6 (TPCP)" xfId="345"/>
    <cellStyle name="_ÿÿÿÿÿ" xfId="346"/>
    <cellStyle name="_ÿÿÿÿÿ_Kh ql62 (2010) 11-09" xfId="347"/>
    <cellStyle name="~1" xfId="348"/>
    <cellStyle name="_x0001_¨c^ " xfId="349"/>
    <cellStyle name="_x0001_¨c^[" xfId="350"/>
    <cellStyle name="_x0001_¨c^_" xfId="351"/>
    <cellStyle name="_x0001_¨Œc^ " xfId="352"/>
    <cellStyle name="_x0001_¨Œc^[" xfId="353"/>
    <cellStyle name="_x0001_¨Œc^_" xfId="354"/>
    <cellStyle name="’Ê‰Ý [0.00]_laroux" xfId="355"/>
    <cellStyle name="’Ê‰Ý_laroux" xfId="356"/>
    <cellStyle name="_x0001_µÑTÖ " xfId="357"/>
    <cellStyle name="_x0001_µÑTÖ_" xfId="358"/>
    <cellStyle name="•W?_Format" xfId="359"/>
    <cellStyle name="•W€_’·Šú‰p•¶" xfId="360"/>
    <cellStyle name="•W_’·Šú‰p•¶" xfId="361"/>
    <cellStyle name="W_MARINE" xfId="362"/>
    <cellStyle name="0" xfId="363"/>
    <cellStyle name="0.0" xfId="364"/>
    <cellStyle name="0.00" xfId="365"/>
    <cellStyle name="1" xfId="366"/>
    <cellStyle name="1_7 noi 48 goi C5 9 vi na" xfId="367"/>
    <cellStyle name="1_Bang tong hop khoi luong" xfId="368"/>
    <cellStyle name="1_BAO GIA NGAY 24-10-08 (co dam)" xfId="369"/>
    <cellStyle name="1_Bieu ke hoach nam 2010" xfId="370"/>
    <cellStyle name="1_bieu tong hop" xfId="371"/>
    <cellStyle name="1_Book1" xfId="372"/>
    <cellStyle name="1_Book1 2" xfId="373"/>
    <cellStyle name="1_Book1_1" xfId="374"/>
    <cellStyle name="1_Book1_1 2" xfId="375"/>
    <cellStyle name="1_Book1_Bang noi suy KL dao dat da" xfId="376"/>
    <cellStyle name="1_Book1_Book1" xfId="377"/>
    <cellStyle name="1_Book1_Book1 2" xfId="378"/>
    <cellStyle name="1_Cau Hua Trai (TT 04)" xfId="379"/>
    <cellStyle name="1_Cau thuy dien Ban La (Cu Anh)" xfId="380"/>
    <cellStyle name="1_Cau thuy dien Ban La (Cu Anh) 2" xfId="381"/>
    <cellStyle name="1_Cong QT(ban)doan1sửa" xfId="382"/>
    <cellStyle name="1_Copy of ghep 3 bieu trinh LD BO 28-6 (TPCP)" xfId="383"/>
    <cellStyle name="1_DIEN" xfId="384"/>
    <cellStyle name="1_DT KT ngay 10-9-2005" xfId="385"/>
    <cellStyle name="1_DT972000" xfId="386"/>
    <cellStyle name="1_dtCau Km3+429,21TL685" xfId="387"/>
    <cellStyle name="1_Dtdchinh2397" xfId="388"/>
    <cellStyle name="1_DTXL goi 11(20-9-05)" xfId="389"/>
    <cellStyle name="1_Du toan (23-05-2005) Tham dinh" xfId="391"/>
    <cellStyle name="1_Du toan (23-05-2005) Tham dinh 2" xfId="392"/>
    <cellStyle name="1_Du toan (5 - 04 - 2004)" xfId="393"/>
    <cellStyle name="1_Du toan (5 - 04 - 2004) 2" xfId="394"/>
    <cellStyle name="1_Du toan 558 (Km17+508.12 - Km 22)" xfId="395"/>
    <cellStyle name="1_Du toan 558 (Km17+508.12 - Km 22) 2" xfId="396"/>
    <cellStyle name="1_Du toan bo sung (11-2004)" xfId="397"/>
    <cellStyle name="1_Du toan Goi 1" xfId="398"/>
    <cellStyle name="1_Du toan Goi 1 2" xfId="399"/>
    <cellStyle name="1_Du toan Goi 2" xfId="400"/>
    <cellStyle name="1_Du toan Goi 2 2" xfId="401"/>
    <cellStyle name="1_Du toan ngay 1-9-2004 (version 1)" xfId="402"/>
    <cellStyle name="1_Du toan ngay 1-9-2004 (version 1) 2" xfId="403"/>
    <cellStyle name="1_Du thau" xfId="390"/>
    <cellStyle name="1_Duyet DT-KTTC(GDI)QD so 790" xfId="404"/>
    <cellStyle name="1_Duyet DT-KTTC(GDI)QD so 790 2" xfId="405"/>
    <cellStyle name="1_goi 1" xfId="409"/>
    <cellStyle name="1_Goi 1 (TT04)" xfId="410"/>
    <cellStyle name="1_Goi1N206" xfId="411"/>
    <cellStyle name="1_Goi1N206 2" xfId="412"/>
    <cellStyle name="1_Goi2N206" xfId="413"/>
    <cellStyle name="1_Goi2N206 2" xfId="414"/>
    <cellStyle name="1_Goi4N216" xfId="415"/>
    <cellStyle name="1_Goi4N216 2" xfId="416"/>
    <cellStyle name="1_Goi5N216" xfId="417"/>
    <cellStyle name="1_Goi5N216 2" xfId="418"/>
    <cellStyle name="1_Gia_VLQL48_duyet " xfId="406"/>
    <cellStyle name="1_Gia_VLQL48_duyet  2" xfId="407"/>
    <cellStyle name="1_GIA-DUTHAUsuaNS" xfId="408"/>
    <cellStyle name="1_Hoi Song" xfId="419"/>
    <cellStyle name="1_Ke hoach XDCB nam 2011 chinh thuc" xfId="420"/>
    <cellStyle name="1_KL km 0-km3+300 dieu chinh 4-2008" xfId="423"/>
    <cellStyle name="1_Kl6-6-05" xfId="424"/>
    <cellStyle name="1_KLNM 1303" xfId="425"/>
    <cellStyle name="1_KlQdinhduyet" xfId="426"/>
    <cellStyle name="1_KlQdinhduyet 2" xfId="427"/>
    <cellStyle name="1_Kltayth" xfId="428"/>
    <cellStyle name="1_Kluong4-2004" xfId="429"/>
    <cellStyle name="1_Kluong4-2004 2" xfId="430"/>
    <cellStyle name="1_KH 2010-bieu 6" xfId="421"/>
    <cellStyle name="1_Kh ql62 (2010) 11-09" xfId="422"/>
    <cellStyle name="1_Phan bo von CBDT nam 2011" xfId="431"/>
    <cellStyle name="1_TDT VINH - DUYET (CAU+DUONG)" xfId="432"/>
    <cellStyle name="1_TDT VINH - DUYET (CAU+DUONG) 2" xfId="433"/>
    <cellStyle name="1_TonghopKL_BOY-sual2" xfId="437"/>
    <cellStyle name="1_thang 10" xfId="434"/>
    <cellStyle name="1_Thong ke cong" xfId="435"/>
    <cellStyle name="1_thong ke giao dan sinh" xfId="436"/>
    <cellStyle name="1_TRUNG PMU 5" xfId="438"/>
    <cellStyle name="1_ÿÿÿÿÿ" xfId="439"/>
    <cellStyle name="1_ÿÿÿÿÿ_Bieu tong hop nhu cau ung 2011 da chon loc -Mien nui" xfId="440"/>
    <cellStyle name="1_ÿÿÿÿÿ_Book1" xfId="441"/>
    <cellStyle name="1_ÿÿÿÿÿ_Book1 2" xfId="442"/>
    <cellStyle name="1_ÿÿÿÿÿ_Book1 3" xfId="443"/>
    <cellStyle name="1_ÿÿÿÿÿ_Kh ql62 (2010) 11-09" xfId="444"/>
    <cellStyle name="1_ÿÿÿÿÿ_mau bieu doan giam sat 2010 (version 2)" xfId="445"/>
    <cellStyle name="1_ÿÿÿÿÿ_mau bieu doan giam sat 2010 (version 2) 10" xfId="446"/>
    <cellStyle name="1_ÿÿÿÿÿ_mau bieu doan giam sat 2010 (version 2) 11" xfId="447"/>
    <cellStyle name="1_ÿÿÿÿÿ_mau bieu doan giam sat 2010 (version 2) 12" xfId="448"/>
    <cellStyle name="1_ÿÿÿÿÿ_mau bieu doan giam sat 2010 (version 2) 2" xfId="449"/>
    <cellStyle name="1_ÿÿÿÿÿ_mau bieu doan giam sat 2010 (version 2) 3" xfId="450"/>
    <cellStyle name="1_ÿÿÿÿÿ_mau bieu doan giam sat 2010 (version 2) 4" xfId="451"/>
    <cellStyle name="1_ÿÿÿÿÿ_mau bieu doan giam sat 2010 (version 2) 5" xfId="452"/>
    <cellStyle name="1_ÿÿÿÿÿ_mau bieu doan giam sat 2010 (version 2) 6" xfId="453"/>
    <cellStyle name="1_ÿÿÿÿÿ_mau bieu doan giam sat 2010 (version 2) 7" xfId="454"/>
    <cellStyle name="1_ÿÿÿÿÿ_mau bieu doan giam sat 2010 (version 2) 8" xfId="455"/>
    <cellStyle name="1_ÿÿÿÿÿ_mau bieu doan giam sat 2010 (version 2) 9" xfId="456"/>
    <cellStyle name="1_ÿÿÿÿÿ_tong hop TPCP" xfId="457"/>
    <cellStyle name="1_ÿÿÿÿÿ_tong hop TPCP 10" xfId="458"/>
    <cellStyle name="1_ÿÿÿÿÿ_tong hop TPCP 11" xfId="459"/>
    <cellStyle name="1_ÿÿÿÿÿ_tong hop TPCP 12" xfId="460"/>
    <cellStyle name="1_ÿÿÿÿÿ_tong hop TPCP 2" xfId="461"/>
    <cellStyle name="1_ÿÿÿÿÿ_tong hop TPCP 3" xfId="462"/>
    <cellStyle name="1_ÿÿÿÿÿ_tong hop TPCP 4" xfId="463"/>
    <cellStyle name="1_ÿÿÿÿÿ_tong hop TPCP 5" xfId="464"/>
    <cellStyle name="1_ÿÿÿÿÿ_tong hop TPCP 6" xfId="465"/>
    <cellStyle name="1_ÿÿÿÿÿ_tong hop TPCP 7" xfId="466"/>
    <cellStyle name="1_ÿÿÿÿÿ_tong hop TPCP 8" xfId="467"/>
    <cellStyle name="1_ÿÿÿÿÿ_tong hop TPCP 9" xfId="468"/>
    <cellStyle name="_x0001_1¼„½(" xfId="469"/>
    <cellStyle name="_x0001_1¼½(" xfId="470"/>
    <cellStyle name="18" xfId="471"/>
    <cellStyle name="¹éºÐÀ²_      " xfId="472"/>
    <cellStyle name="2" xfId="473"/>
    <cellStyle name="2_7 noi 48 goi C5 9 vi na" xfId="474"/>
    <cellStyle name="2_Bang tong hop khoi luong" xfId="475"/>
    <cellStyle name="2_Bieu ke hoach nam 2010" xfId="476"/>
    <cellStyle name="2_Book1" xfId="477"/>
    <cellStyle name="2_Book1 2" xfId="478"/>
    <cellStyle name="2_Book1_1" xfId="479"/>
    <cellStyle name="2_Book1_1 2" xfId="480"/>
    <cellStyle name="2_Book1_Bang noi suy KL dao dat da" xfId="481"/>
    <cellStyle name="2_Book1_Book1" xfId="482"/>
    <cellStyle name="2_Book1_Book1 2" xfId="483"/>
    <cellStyle name="2_Cau Hua Trai (TT 04)" xfId="484"/>
    <cellStyle name="2_Cau thuy dien Ban La (Cu Anh)" xfId="485"/>
    <cellStyle name="2_Cau thuy dien Ban La (Cu Anh) 2" xfId="486"/>
    <cellStyle name="2_DIEN" xfId="487"/>
    <cellStyle name="2_DT KT ngay 10-9-2005" xfId="488"/>
    <cellStyle name="2_Dtdchinh2397" xfId="489"/>
    <cellStyle name="2_DTXL goi 11(20-9-05)" xfId="490"/>
    <cellStyle name="2_Du toan (23-05-2005) Tham dinh" xfId="491"/>
    <cellStyle name="2_Du toan (23-05-2005) Tham dinh 2" xfId="492"/>
    <cellStyle name="2_Du toan (5 - 04 - 2004)" xfId="493"/>
    <cellStyle name="2_Du toan (5 - 04 - 2004) 2" xfId="494"/>
    <cellStyle name="2_Du toan 558 (Km17+508.12 - Km 22)" xfId="495"/>
    <cellStyle name="2_Du toan 558 (Km17+508.12 - Km 22) 2" xfId="496"/>
    <cellStyle name="2_Du toan bo sung (11-2004)" xfId="497"/>
    <cellStyle name="2_Du toan Goi 1" xfId="498"/>
    <cellStyle name="2_Du toan Goi 1 2" xfId="499"/>
    <cellStyle name="2_Du toan Goi 2" xfId="500"/>
    <cellStyle name="2_Du toan Goi 2 2" xfId="501"/>
    <cellStyle name="2_Du toan ngay 1-9-2004 (version 1)" xfId="502"/>
    <cellStyle name="2_Du toan ngay 1-9-2004 (version 1) 2" xfId="503"/>
    <cellStyle name="2_Duyet DT-KTTC(GDI)QD so 790" xfId="504"/>
    <cellStyle name="2_Duyet DT-KTTC(GDI)QD so 790 2" xfId="505"/>
    <cellStyle name="2_goi 1" xfId="508"/>
    <cellStyle name="2_Goi 1 (TT04)" xfId="509"/>
    <cellStyle name="2_Goi1N206" xfId="510"/>
    <cellStyle name="2_Goi1N206 2" xfId="511"/>
    <cellStyle name="2_Goi2N206" xfId="512"/>
    <cellStyle name="2_Goi2N206 2" xfId="513"/>
    <cellStyle name="2_Goi4N216" xfId="514"/>
    <cellStyle name="2_Goi4N216 2" xfId="515"/>
    <cellStyle name="2_Goi5N216" xfId="516"/>
    <cellStyle name="2_Goi5N216 2" xfId="517"/>
    <cellStyle name="2_Gia_VLQL48_duyet " xfId="506"/>
    <cellStyle name="2_Gia_VLQL48_duyet  2" xfId="507"/>
    <cellStyle name="2_Hoi Song" xfId="518"/>
    <cellStyle name="2_Kl6-6-05" xfId="520"/>
    <cellStyle name="2_KLNM 1303" xfId="521"/>
    <cellStyle name="2_KlQdinhduyet" xfId="522"/>
    <cellStyle name="2_KlQdinhduyet 2" xfId="523"/>
    <cellStyle name="2_Kltayth" xfId="524"/>
    <cellStyle name="2_Kluong4-2004" xfId="525"/>
    <cellStyle name="2_Kluong4-2004 2" xfId="526"/>
    <cellStyle name="2_KH 2010-bieu 6" xfId="519"/>
    <cellStyle name="2_TDT VINH - DUYET (CAU+DUONG)" xfId="527"/>
    <cellStyle name="2_TDT VINH - DUYET (CAU+DUONG) 2" xfId="528"/>
    <cellStyle name="2_Thong ke cong" xfId="529"/>
    <cellStyle name="2_thong ke giao dan sinh" xfId="530"/>
    <cellStyle name="2_TRUNG PMU 5" xfId="531"/>
    <cellStyle name="2_ÿÿÿÿÿ" xfId="532"/>
    <cellStyle name="2_ÿÿÿÿÿ_Bieu tong hop nhu cau ung 2011 da chon loc -Mien nui" xfId="533"/>
    <cellStyle name="2_ÿÿÿÿÿ_Book1" xfId="534"/>
    <cellStyle name="2_ÿÿÿÿÿ_Book1 2" xfId="535"/>
    <cellStyle name="2_ÿÿÿÿÿ_Book1 3" xfId="536"/>
    <cellStyle name="2_ÿÿÿÿÿ_mau bieu doan giam sat 2010 (version 2)" xfId="537"/>
    <cellStyle name="2_ÿÿÿÿÿ_mau bieu doan giam sat 2010 (version 2) 10" xfId="538"/>
    <cellStyle name="2_ÿÿÿÿÿ_mau bieu doan giam sat 2010 (version 2) 11" xfId="539"/>
    <cellStyle name="2_ÿÿÿÿÿ_mau bieu doan giam sat 2010 (version 2) 12" xfId="540"/>
    <cellStyle name="2_ÿÿÿÿÿ_mau bieu doan giam sat 2010 (version 2) 2" xfId="541"/>
    <cellStyle name="2_ÿÿÿÿÿ_mau bieu doan giam sat 2010 (version 2) 3" xfId="542"/>
    <cellStyle name="2_ÿÿÿÿÿ_mau bieu doan giam sat 2010 (version 2) 4" xfId="543"/>
    <cellStyle name="2_ÿÿÿÿÿ_mau bieu doan giam sat 2010 (version 2) 5" xfId="544"/>
    <cellStyle name="2_ÿÿÿÿÿ_mau bieu doan giam sat 2010 (version 2) 6" xfId="545"/>
    <cellStyle name="2_ÿÿÿÿÿ_mau bieu doan giam sat 2010 (version 2) 7" xfId="546"/>
    <cellStyle name="2_ÿÿÿÿÿ_mau bieu doan giam sat 2010 (version 2) 8" xfId="547"/>
    <cellStyle name="2_ÿÿÿÿÿ_mau bieu doan giam sat 2010 (version 2) 9" xfId="548"/>
    <cellStyle name="2_ÿÿÿÿÿ_tong hop TPCP" xfId="549"/>
    <cellStyle name="2_ÿÿÿÿÿ_tong hop TPCP 10" xfId="550"/>
    <cellStyle name="2_ÿÿÿÿÿ_tong hop TPCP 11" xfId="551"/>
    <cellStyle name="2_ÿÿÿÿÿ_tong hop TPCP 12" xfId="552"/>
    <cellStyle name="2_ÿÿÿÿÿ_tong hop TPCP 2" xfId="553"/>
    <cellStyle name="2_ÿÿÿÿÿ_tong hop TPCP 3" xfId="554"/>
    <cellStyle name="2_ÿÿÿÿÿ_tong hop TPCP 4" xfId="555"/>
    <cellStyle name="2_ÿÿÿÿÿ_tong hop TPCP 5" xfId="556"/>
    <cellStyle name="2_ÿÿÿÿÿ_tong hop TPCP 6" xfId="557"/>
    <cellStyle name="2_ÿÿÿÿÿ_tong hop TPCP 7" xfId="558"/>
    <cellStyle name="2_ÿÿÿÿÿ_tong hop TPCP 8" xfId="559"/>
    <cellStyle name="2_ÿÿÿÿÿ_tong hop TPCP 9" xfId="560"/>
    <cellStyle name="20" xfId="561"/>
    <cellStyle name="20 2" xfId="562"/>
    <cellStyle name="20 3" xfId="563"/>
    <cellStyle name="20% - Accent1 2" xfId="564"/>
    <cellStyle name="20% - Accent2 2" xfId="565"/>
    <cellStyle name="20% - Accent3 2" xfId="566"/>
    <cellStyle name="20% - Accent4 2" xfId="567"/>
    <cellStyle name="20% - Accent5 2" xfId="568"/>
    <cellStyle name="20% - Accent6 2" xfId="569"/>
    <cellStyle name="20% - Nhấn1" xfId="570"/>
    <cellStyle name="20% - Nhấn2" xfId="571"/>
    <cellStyle name="20% - Nhấn3" xfId="572"/>
    <cellStyle name="20% - Nhấn4" xfId="573"/>
    <cellStyle name="20% - Nhấn5" xfId="574"/>
    <cellStyle name="20% - Nhấn6" xfId="575"/>
    <cellStyle name="-2001" xfId="576"/>
    <cellStyle name="3" xfId="577"/>
    <cellStyle name="3_7 noi 48 goi C5 9 vi na" xfId="578"/>
    <cellStyle name="3_Bang tong hop khoi luong" xfId="579"/>
    <cellStyle name="3_Bieu ke hoach nam 2010" xfId="580"/>
    <cellStyle name="3_Book1" xfId="581"/>
    <cellStyle name="3_Book1 2" xfId="582"/>
    <cellStyle name="3_Book1_1" xfId="583"/>
    <cellStyle name="3_Book1_1 2" xfId="584"/>
    <cellStyle name="3_Book1_Bang noi suy KL dao dat da" xfId="585"/>
    <cellStyle name="3_Book1_Book1" xfId="586"/>
    <cellStyle name="3_Book1_Book1 2" xfId="587"/>
    <cellStyle name="3_Cau Hua Trai (TT 04)" xfId="588"/>
    <cellStyle name="3_Cau thuy dien Ban La (Cu Anh)" xfId="589"/>
    <cellStyle name="3_Cau thuy dien Ban La (Cu Anh) 2" xfId="590"/>
    <cellStyle name="3_DIEN" xfId="591"/>
    <cellStyle name="3_DT KT ngay 10-9-2005" xfId="592"/>
    <cellStyle name="3_Dtdchinh2397" xfId="593"/>
    <cellStyle name="3_DTXL goi 11(20-9-05)" xfId="594"/>
    <cellStyle name="3_Du toan (23-05-2005) Tham dinh" xfId="595"/>
    <cellStyle name="3_Du toan (23-05-2005) Tham dinh 2" xfId="596"/>
    <cellStyle name="3_Du toan (5 - 04 - 2004)" xfId="597"/>
    <cellStyle name="3_Du toan (5 - 04 - 2004) 2" xfId="598"/>
    <cellStyle name="3_Du toan 558 (Km17+508.12 - Km 22)" xfId="599"/>
    <cellStyle name="3_Du toan 558 (Km17+508.12 - Km 22) 2" xfId="600"/>
    <cellStyle name="3_Du toan bo sung (11-2004)" xfId="601"/>
    <cellStyle name="3_Du toan Goi 1" xfId="602"/>
    <cellStyle name="3_Du toan Goi 1 2" xfId="603"/>
    <cellStyle name="3_Du toan Goi 2" xfId="604"/>
    <cellStyle name="3_Du toan Goi 2 2" xfId="605"/>
    <cellStyle name="3_Du toan ngay 1-9-2004 (version 1)" xfId="606"/>
    <cellStyle name="3_Du toan ngay 1-9-2004 (version 1) 2" xfId="607"/>
    <cellStyle name="3_Duyet DT-KTTC(GDI)QD so 790" xfId="608"/>
    <cellStyle name="3_Duyet DT-KTTC(GDI)QD so 790 2" xfId="609"/>
    <cellStyle name="3_goi 1" xfId="612"/>
    <cellStyle name="3_Goi 1 (TT04)" xfId="613"/>
    <cellStyle name="3_Goi1N206" xfId="614"/>
    <cellStyle name="3_Goi1N206 2" xfId="615"/>
    <cellStyle name="3_Goi2N206" xfId="616"/>
    <cellStyle name="3_Goi2N206 2" xfId="617"/>
    <cellStyle name="3_Goi4N216" xfId="618"/>
    <cellStyle name="3_Goi4N216 2" xfId="619"/>
    <cellStyle name="3_Goi5N216" xfId="620"/>
    <cellStyle name="3_Goi5N216 2" xfId="621"/>
    <cellStyle name="3_Gia_VLQL48_duyet " xfId="610"/>
    <cellStyle name="3_Gia_VLQL48_duyet  2" xfId="611"/>
    <cellStyle name="3_Hoi Song" xfId="622"/>
    <cellStyle name="3_Kl6-6-05" xfId="624"/>
    <cellStyle name="3_KLNM 1303" xfId="625"/>
    <cellStyle name="3_KlQdinhduyet" xfId="626"/>
    <cellStyle name="3_KlQdinhduyet 2" xfId="627"/>
    <cellStyle name="3_Kltayth" xfId="628"/>
    <cellStyle name="3_Kluong4-2004" xfId="629"/>
    <cellStyle name="3_Kluong4-2004 2" xfId="630"/>
    <cellStyle name="3_KH 2010-bieu 6" xfId="623"/>
    <cellStyle name="3_TDT VINH - DUYET (CAU+DUONG)" xfId="631"/>
    <cellStyle name="3_TDT VINH - DUYET (CAU+DUONG) 2" xfId="632"/>
    <cellStyle name="3_Thong ke cong" xfId="633"/>
    <cellStyle name="3_thong ke giao dan sinh" xfId="634"/>
    <cellStyle name="3_ÿÿÿÿÿ" xfId="635"/>
    <cellStyle name="4" xfId="636"/>
    <cellStyle name="4_7 noi 48 goi C5 9 vi na" xfId="637"/>
    <cellStyle name="4_Bang tong hop khoi luong" xfId="638"/>
    <cellStyle name="4_Book1" xfId="639"/>
    <cellStyle name="4_Book1 2" xfId="640"/>
    <cellStyle name="4_Book1_1" xfId="641"/>
    <cellStyle name="4_Book1_1 2" xfId="642"/>
    <cellStyle name="4_Book1_Bang noi suy KL dao dat da" xfId="643"/>
    <cellStyle name="4_Book1_Book1" xfId="644"/>
    <cellStyle name="4_Book1_Book1 2" xfId="645"/>
    <cellStyle name="4_Cau Hua Trai (TT 04)" xfId="646"/>
    <cellStyle name="4_Cau thuy dien Ban La (Cu Anh)" xfId="647"/>
    <cellStyle name="4_Cau thuy dien Ban La (Cu Anh) 2" xfId="648"/>
    <cellStyle name="4_DIEN" xfId="649"/>
    <cellStyle name="4_DT KT ngay 10-9-2005" xfId="650"/>
    <cellStyle name="4_Dtdchinh2397" xfId="651"/>
    <cellStyle name="4_DTXL goi 11(20-9-05)" xfId="652"/>
    <cellStyle name="4_Du toan (23-05-2005) Tham dinh" xfId="653"/>
    <cellStyle name="4_Du toan (23-05-2005) Tham dinh 2" xfId="654"/>
    <cellStyle name="4_Du toan (5 - 04 - 2004)" xfId="655"/>
    <cellStyle name="4_Du toan (5 - 04 - 2004) 2" xfId="656"/>
    <cellStyle name="4_Du toan 558 (Km17+508.12 - Km 22)" xfId="657"/>
    <cellStyle name="4_Du toan 558 (Km17+508.12 - Km 22) 2" xfId="658"/>
    <cellStyle name="4_Du toan bo sung (11-2004)" xfId="659"/>
    <cellStyle name="4_Du toan Goi 1" xfId="660"/>
    <cellStyle name="4_Du toan Goi 1 2" xfId="661"/>
    <cellStyle name="4_Du toan Goi 2" xfId="662"/>
    <cellStyle name="4_Du toan Goi 2 2" xfId="663"/>
    <cellStyle name="4_Du toan ngay 1-9-2004 (version 1)" xfId="664"/>
    <cellStyle name="4_Du toan ngay 1-9-2004 (version 1) 2" xfId="665"/>
    <cellStyle name="4_Duyet DT-KTTC(GDI)QD so 790" xfId="666"/>
    <cellStyle name="4_Duyet DT-KTTC(GDI)QD so 790 2" xfId="667"/>
    <cellStyle name="4_goi 1" xfId="670"/>
    <cellStyle name="4_Goi 1 (TT04)" xfId="671"/>
    <cellStyle name="4_Goi1N206" xfId="672"/>
    <cellStyle name="4_Goi1N206 2" xfId="673"/>
    <cellStyle name="4_Goi2N206" xfId="674"/>
    <cellStyle name="4_Goi2N206 2" xfId="675"/>
    <cellStyle name="4_Goi4N216" xfId="676"/>
    <cellStyle name="4_Goi4N216 2" xfId="677"/>
    <cellStyle name="4_Goi5N216" xfId="678"/>
    <cellStyle name="4_Goi5N216 2" xfId="679"/>
    <cellStyle name="4_Gia_VLQL48_duyet " xfId="668"/>
    <cellStyle name="4_Gia_VLQL48_duyet  2" xfId="669"/>
    <cellStyle name="4_Hoi Song" xfId="680"/>
    <cellStyle name="4_Kl6-6-05" xfId="681"/>
    <cellStyle name="4_KLNM 1303" xfId="682"/>
    <cellStyle name="4_KlQdinhduyet" xfId="683"/>
    <cellStyle name="4_KlQdinhduyet 2" xfId="684"/>
    <cellStyle name="4_Kltayth" xfId="685"/>
    <cellStyle name="4_Kluong4-2004" xfId="686"/>
    <cellStyle name="4_Kluong4-2004 2" xfId="687"/>
    <cellStyle name="4_TDT VINH - DUYET (CAU+DUONG)" xfId="688"/>
    <cellStyle name="4_TDT VINH - DUYET (CAU+DUONG) 2" xfId="689"/>
    <cellStyle name="4_Thong ke cong" xfId="690"/>
    <cellStyle name="4_thong ke giao dan sinh" xfId="691"/>
    <cellStyle name="4_ÿÿÿÿÿ" xfId="692"/>
    <cellStyle name="40% - Accent1 2" xfId="693"/>
    <cellStyle name="40% - Accent2 2" xfId="694"/>
    <cellStyle name="40% - Accent3 2" xfId="695"/>
    <cellStyle name="40% - Accent4 2" xfId="696"/>
    <cellStyle name="40% - Accent5 2" xfId="697"/>
    <cellStyle name="40% - Accent6 2" xfId="698"/>
    <cellStyle name="40% - Nhấn1" xfId="699"/>
    <cellStyle name="40% - Nhấn2" xfId="700"/>
    <cellStyle name="40% - Nhấn3" xfId="701"/>
    <cellStyle name="40% - Nhấn4" xfId="702"/>
    <cellStyle name="40% - Nhấn5" xfId="703"/>
    <cellStyle name="40% - Nhấn6" xfId="704"/>
    <cellStyle name="52" xfId="705"/>
    <cellStyle name="6" xfId="706"/>
    <cellStyle name="6 2" xfId="707"/>
    <cellStyle name="6 2 2" xfId="708"/>
    <cellStyle name="6 2 3" xfId="709"/>
    <cellStyle name="6_Bieu mau ung 2011-Mien Trung-TPCP-11-6" xfId="710"/>
    <cellStyle name="6_BKH (TPCP) tháng 5.2010_Quang Nam" xfId="711"/>
    <cellStyle name="6_Copy of ghep 3 bieu trinh LD BO 28-6 (TPCP)" xfId="712"/>
    <cellStyle name="6_DTDuong dong tien -sua tham tra 2009 - luong 650" xfId="713"/>
    <cellStyle name="6_Nhu cau tam ung NSNN&amp;TPCP&amp;ODA theo tieu chi cua Bo (CV410_BKH-TH)_vung Tay Nguyen (11.6.2010)" xfId="714"/>
    <cellStyle name="60% - Accent1 2" xfId="715"/>
    <cellStyle name="60% - Accent2 2" xfId="716"/>
    <cellStyle name="60% - Accent3 2" xfId="717"/>
    <cellStyle name="60% - Accent4 2" xfId="718"/>
    <cellStyle name="60% - Accent5 2" xfId="719"/>
    <cellStyle name="60% - Accent6 2" xfId="720"/>
    <cellStyle name="60% - Nhấn1" xfId="721"/>
    <cellStyle name="60% - Nhấn2" xfId="722"/>
    <cellStyle name="60% - Nhấn3" xfId="723"/>
    <cellStyle name="60% - Nhấn4" xfId="724"/>
    <cellStyle name="60% - Nhấn5" xfId="725"/>
    <cellStyle name="60% - Nhấn6" xfId="726"/>
    <cellStyle name="9" xfId="727"/>
    <cellStyle name="_x0001_Å»_x001e_´ " xfId="728"/>
    <cellStyle name="_x0001_Å»_x001e_´_" xfId="729"/>
    <cellStyle name="Accent1 2" xfId="730"/>
    <cellStyle name="Accent2 2" xfId="731"/>
    <cellStyle name="Accent3 2" xfId="732"/>
    <cellStyle name="Accent4 2" xfId="733"/>
    <cellStyle name="Accent5 2" xfId="734"/>
    <cellStyle name="Accent6 2" xfId="735"/>
    <cellStyle name="ÅëÈ­ [0]_      " xfId="736"/>
    <cellStyle name="AeE­ [0]_INQUIRY ¿?¾÷AßAø " xfId="737"/>
    <cellStyle name="ÅëÈ­ [0]_L601CPT" xfId="738"/>
    <cellStyle name="ÅëÈ­_      " xfId="739"/>
    <cellStyle name="AeE­_INQUIRY ¿?¾÷AßAø " xfId="740"/>
    <cellStyle name="ÅëÈ­_L601CPT" xfId="741"/>
    <cellStyle name="args.style" xfId="742"/>
    <cellStyle name="args.style 2" xfId="743"/>
    <cellStyle name="args.style 3" xfId="744"/>
    <cellStyle name="at" xfId="745"/>
    <cellStyle name="ÄÞ¸¶ [0]_      " xfId="746"/>
    <cellStyle name="AÞ¸¶ [0]_INQUIRY ¿?¾÷AßAø " xfId="747"/>
    <cellStyle name="ÄÞ¸¶ [0]_L601CPT" xfId="748"/>
    <cellStyle name="ÄÞ¸¶_      " xfId="749"/>
    <cellStyle name="AÞ¸¶_INQUIRY ¿?¾÷AßAø " xfId="750"/>
    <cellStyle name="ÄÞ¸¶_L601CPT" xfId="751"/>
    <cellStyle name="AutoFormat Options" xfId="752"/>
    <cellStyle name="Bad 2" xfId="753"/>
    <cellStyle name="Body" xfId="754"/>
    <cellStyle name="C?AØ_¿?¾÷CoE² " xfId="755"/>
    <cellStyle name="C~1" xfId="756"/>
    <cellStyle name="Ç¥ÁØ_      " xfId="757"/>
    <cellStyle name="C￥AØ_¿μ¾÷CoE² " xfId="758"/>
    <cellStyle name="Ç¥ÁØ_±¸¹Ì´ëÃ¥" xfId="759"/>
    <cellStyle name="C￥AØ_Sheet1_¿μ¾÷CoE² " xfId="760"/>
    <cellStyle name="Ç¥ÁØ_ÿÿÿÿÿÿ_4_ÃÑÇÕ°è " xfId="761"/>
    <cellStyle name="Calc Currency (0)" xfId="762"/>
    <cellStyle name="Calc Currency (0) 2" xfId="763"/>
    <cellStyle name="Calc Currency (0) 3" xfId="764"/>
    <cellStyle name="Calc Currency (0) 4" xfId="765"/>
    <cellStyle name="Calc Currency (2)" xfId="766"/>
    <cellStyle name="Calc Percent (0)" xfId="767"/>
    <cellStyle name="Calc Percent (1)" xfId="768"/>
    <cellStyle name="Calc Percent (1) 2" xfId="769"/>
    <cellStyle name="Calc Percent (1) 3" xfId="770"/>
    <cellStyle name="Calc Percent (2)" xfId="771"/>
    <cellStyle name="Calc Percent (2) 2" xfId="772"/>
    <cellStyle name="Calc Percent (2) 3" xfId="773"/>
    <cellStyle name="Calc Units (0)" xfId="774"/>
    <cellStyle name="Calc Units (0) 2" xfId="775"/>
    <cellStyle name="Calc Units (0) 3" xfId="776"/>
    <cellStyle name="Calc Units (1)" xfId="777"/>
    <cellStyle name="Calc Units (1) 2" xfId="778"/>
    <cellStyle name="Calc Units (1) 3" xfId="779"/>
    <cellStyle name="Calc Units (2)" xfId="780"/>
    <cellStyle name="Calculation 2" xfId="781"/>
    <cellStyle name="category" xfId="782"/>
    <cellStyle name="Cerrency_Sheet2_XANGDAU" xfId="783"/>
    <cellStyle name="Comma" xfId="1888" builtinId="3"/>
    <cellStyle name="Comma  - Style1" xfId="788"/>
    <cellStyle name="Comma  - Style2" xfId="789"/>
    <cellStyle name="Comma  - Style3" xfId="790"/>
    <cellStyle name="Comma  - Style4" xfId="791"/>
    <cellStyle name="Comma  - Style5" xfId="792"/>
    <cellStyle name="Comma  - Style6" xfId="793"/>
    <cellStyle name="Comma  - Style7" xfId="794"/>
    <cellStyle name="Comma  - Style8" xfId="795"/>
    <cellStyle name="Comma [ ,]" xfId="796"/>
    <cellStyle name="Comma [0] 2" xfId="797"/>
    <cellStyle name="Comma [00]" xfId="798"/>
    <cellStyle name="Comma [00] 2" xfId="799"/>
    <cellStyle name="Comma [00] 3" xfId="800"/>
    <cellStyle name="Comma 10" xfId="801"/>
    <cellStyle name="Comma 10 2" xfId="802"/>
    <cellStyle name="Comma 11" xfId="803"/>
    <cellStyle name="Comma 12" xfId="804"/>
    <cellStyle name="Comma 13" xfId="805"/>
    <cellStyle name="Comma 14" xfId="806"/>
    <cellStyle name="Comma 15" xfId="807"/>
    <cellStyle name="Comma 16" xfId="808"/>
    <cellStyle name="Comma 17" xfId="809"/>
    <cellStyle name="Comma 18" xfId="810"/>
    <cellStyle name="Comma 19" xfId="811"/>
    <cellStyle name="Comma 2" xfId="812"/>
    <cellStyle name="Comma 2 2" xfId="813"/>
    <cellStyle name="Comma 2 2 2" xfId="814"/>
    <cellStyle name="Comma 2_Book1" xfId="815"/>
    <cellStyle name="Comma 20" xfId="816"/>
    <cellStyle name="Comma 21" xfId="817"/>
    <cellStyle name="Comma 21 2" xfId="818"/>
    <cellStyle name="Comma 22" xfId="819"/>
    <cellStyle name="Comma 23" xfId="820"/>
    <cellStyle name="Comma 24" xfId="821"/>
    <cellStyle name="Comma 24 2" xfId="822"/>
    <cellStyle name="Comma 25" xfId="823"/>
    <cellStyle name="Comma 26" xfId="824"/>
    <cellStyle name="Comma 27" xfId="825"/>
    <cellStyle name="Comma 28" xfId="826"/>
    <cellStyle name="Comma 28 2" xfId="827"/>
    <cellStyle name="Comma 28 2 2" xfId="828"/>
    <cellStyle name="Comma 29" xfId="829"/>
    <cellStyle name="Comma 29 2" xfId="830"/>
    <cellStyle name="Comma 29 2 2" xfId="831"/>
    <cellStyle name="Comma 29 3" xfId="832"/>
    <cellStyle name="Comma 29 4" xfId="833"/>
    <cellStyle name="Comma 3" xfId="834"/>
    <cellStyle name="Comma 3 2" xfId="835"/>
    <cellStyle name="Comma 3 3" xfId="836"/>
    <cellStyle name="Comma 3 4" xfId="837"/>
    <cellStyle name="Comma 30" xfId="838"/>
    <cellStyle name="Comma 30 2" xfId="839"/>
    <cellStyle name="Comma 31" xfId="840"/>
    <cellStyle name="Comma 31 2" xfId="841"/>
    <cellStyle name="Comma 32" xfId="842"/>
    <cellStyle name="Comma 32 2" xfId="843"/>
    <cellStyle name="Comma 33" xfId="844"/>
    <cellStyle name="Comma 33 2" xfId="845"/>
    <cellStyle name="Comma 34" xfId="846"/>
    <cellStyle name="Comma 34 2" xfId="847"/>
    <cellStyle name="Comma 35" xfId="848"/>
    <cellStyle name="Comma 35 2" xfId="849"/>
    <cellStyle name="Comma 36" xfId="850"/>
    <cellStyle name="Comma 36 2" xfId="851"/>
    <cellStyle name="Comma 37" xfId="852"/>
    <cellStyle name="Comma 37 2" xfId="853"/>
    <cellStyle name="Comma 38" xfId="854"/>
    <cellStyle name="Comma 38 2" xfId="855"/>
    <cellStyle name="Comma 39" xfId="856"/>
    <cellStyle name="Comma 39 2" xfId="857"/>
    <cellStyle name="Comma 4" xfId="858"/>
    <cellStyle name="Comma 4 2" xfId="859"/>
    <cellStyle name="Comma 4 3" xfId="860"/>
    <cellStyle name="Comma 40" xfId="861"/>
    <cellStyle name="Comma 40 2" xfId="862"/>
    <cellStyle name="Comma 41" xfId="863"/>
    <cellStyle name="Comma 41 2" xfId="864"/>
    <cellStyle name="Comma 42" xfId="865"/>
    <cellStyle name="Comma 42 2" xfId="866"/>
    <cellStyle name="Comma 43" xfId="867"/>
    <cellStyle name="Comma 43 2" xfId="868"/>
    <cellStyle name="Comma 44" xfId="869"/>
    <cellStyle name="Comma 44 2" xfId="870"/>
    <cellStyle name="Comma 45" xfId="871"/>
    <cellStyle name="Comma 45 2" xfId="872"/>
    <cellStyle name="Comma 46" xfId="873"/>
    <cellStyle name="Comma 46 2" xfId="874"/>
    <cellStyle name="Comma 47" xfId="875"/>
    <cellStyle name="Comma 47 2" xfId="876"/>
    <cellStyle name="Comma 48" xfId="877"/>
    <cellStyle name="Comma 48 2" xfId="878"/>
    <cellStyle name="Comma 49" xfId="879"/>
    <cellStyle name="Comma 5" xfId="880"/>
    <cellStyle name="Comma 5 2" xfId="881"/>
    <cellStyle name="Comma 50" xfId="882"/>
    <cellStyle name="Comma 51" xfId="883"/>
    <cellStyle name="Comma 52" xfId="884"/>
    <cellStyle name="Comma 53" xfId="885"/>
    <cellStyle name="Comma 54" xfId="886"/>
    <cellStyle name="Comma 55" xfId="887"/>
    <cellStyle name="Comma 56" xfId="888"/>
    <cellStyle name="Comma 57" xfId="889"/>
    <cellStyle name="Comma 58" xfId="890"/>
    <cellStyle name="Comma 59" xfId="891"/>
    <cellStyle name="Comma 6" xfId="892"/>
    <cellStyle name="Comma 6 2" xfId="893"/>
    <cellStyle name="Comma 6 3" xfId="894"/>
    <cellStyle name="Comma 60" xfId="895"/>
    <cellStyle name="Comma 66" xfId="896"/>
    <cellStyle name="Comma 7" xfId="897"/>
    <cellStyle name="Comma 8" xfId="898"/>
    <cellStyle name="Comma 8 2" xfId="899"/>
    <cellStyle name="Comma 8 2 2" xfId="900"/>
    <cellStyle name="Comma 8 2 2 2" xfId="901"/>
    <cellStyle name="Comma 8 3" xfId="902"/>
    <cellStyle name="Comma 8 3 2" xfId="903"/>
    <cellStyle name="Comma 8 3 2 2" xfId="904"/>
    <cellStyle name="Comma 8 3 3" xfId="905"/>
    <cellStyle name="Comma 8 3 4" xfId="906"/>
    <cellStyle name="Comma 8 4" xfId="907"/>
    <cellStyle name="Comma 8 5" xfId="908"/>
    <cellStyle name="Comma 9" xfId="909"/>
    <cellStyle name="Comma 9 2" xfId="910"/>
    <cellStyle name="Comma 9 3" xfId="911"/>
    <cellStyle name="comma zerodec" xfId="912"/>
    <cellStyle name="comma zerodec 2" xfId="913"/>
    <cellStyle name="Comma0" xfId="914"/>
    <cellStyle name="Comma0 - Modelo1" xfId="915"/>
    <cellStyle name="Comma0 - Style1" xfId="916"/>
    <cellStyle name="Comma1 - Modelo2" xfId="917"/>
    <cellStyle name="Comma1 - Style2" xfId="918"/>
    <cellStyle name="cong" xfId="919"/>
    <cellStyle name="Copied" xfId="920"/>
    <cellStyle name="Cࡵrrency_Sheet1_PRODUCTĠ" xfId="921"/>
    <cellStyle name="_x0001_CS_x0006_RMO[" xfId="922"/>
    <cellStyle name="_x0001_CS_x0006_RMO_" xfId="923"/>
    <cellStyle name="ct xuyen a" xfId="924"/>
    <cellStyle name="Currency [00]" xfId="925"/>
    <cellStyle name="Currency 2" xfId="926"/>
    <cellStyle name="Currency 3" xfId="927"/>
    <cellStyle name="Currency 4" xfId="928"/>
    <cellStyle name="Currency 5" xfId="929"/>
    <cellStyle name="Currency 6" xfId="930"/>
    <cellStyle name="Currency0" xfId="931"/>
    <cellStyle name="Currency0 2" xfId="932"/>
    <cellStyle name="Currency0 3" xfId="933"/>
    <cellStyle name="Currency1" xfId="934"/>
    <cellStyle name="Currency1 2" xfId="935"/>
    <cellStyle name="Check Cell 2" xfId="784"/>
    <cellStyle name="Chi phÝ kh¸c_Book1" xfId="785"/>
    <cellStyle name="chu" xfId="786"/>
    <cellStyle name="CHUONG" xfId="787"/>
    <cellStyle name="D1" xfId="936"/>
    <cellStyle name="D1 2" xfId="937"/>
    <cellStyle name="D1 3" xfId="938"/>
    <cellStyle name="Date" xfId="939"/>
    <cellStyle name="Date Short" xfId="940"/>
    <cellStyle name="Date_Book1" xfId="941"/>
    <cellStyle name="DAUDE" xfId="944"/>
    <cellStyle name="DELTA" xfId="949"/>
    <cellStyle name="Dezimal [0]_35ERI8T2gbIEMixb4v26icuOo" xfId="950"/>
    <cellStyle name="Dezimal_35ERI8T2gbIEMixb4v26icuOo" xfId="951"/>
    <cellStyle name="Dg" xfId="952"/>
    <cellStyle name="Dgia" xfId="953"/>
    <cellStyle name="Dia" xfId="954"/>
    <cellStyle name="_x0001_dÏÈ¹ " xfId="955"/>
    <cellStyle name="_x0001_dÏÈ¹_" xfId="956"/>
    <cellStyle name="Dollar (zero dec)" xfId="957"/>
    <cellStyle name="Dollar (zero dec) 2" xfId="958"/>
    <cellStyle name="Don gia" xfId="959"/>
    <cellStyle name="Dziesi?tny [0]_Invoices2001Slovakia" xfId="960"/>
    <cellStyle name="Dziesi?tny_Invoices2001Slovakia" xfId="961"/>
    <cellStyle name="Dziesietny [0]_Invoices2001Slovakia" xfId="962"/>
    <cellStyle name="Dziesiętny [0]_Invoices2001Slovakia" xfId="963"/>
    <cellStyle name="Dziesietny [0]_Invoices2001Slovakia_01_Nha so 1_Dien" xfId="964"/>
    <cellStyle name="Dziesiętny [0]_Invoices2001Slovakia_01_Nha so 1_Dien" xfId="965"/>
    <cellStyle name="Dziesietny [0]_Invoices2001Slovakia_10_Nha so 10_Dien1" xfId="966"/>
    <cellStyle name="Dziesiętny [0]_Invoices2001Slovakia_10_Nha so 10_Dien1" xfId="967"/>
    <cellStyle name="Dziesietny [0]_Invoices2001Slovakia_Book1" xfId="968"/>
    <cellStyle name="Dziesiętny [0]_Invoices2001Slovakia_Book1" xfId="969"/>
    <cellStyle name="Dziesietny [0]_Invoices2001Slovakia_Book1_1" xfId="970"/>
    <cellStyle name="Dziesiętny [0]_Invoices2001Slovakia_Book1_1" xfId="971"/>
    <cellStyle name="Dziesietny [0]_Invoices2001Slovakia_Book1_1_Book1" xfId="972"/>
    <cellStyle name="Dziesiętny [0]_Invoices2001Slovakia_Book1_1_Book1" xfId="973"/>
    <cellStyle name="Dziesietny [0]_Invoices2001Slovakia_Book1_2" xfId="974"/>
    <cellStyle name="Dziesiętny [0]_Invoices2001Slovakia_Book1_2" xfId="975"/>
    <cellStyle name="Dziesietny [0]_Invoices2001Slovakia_Book1_Nhu cau von ung truoc 2011 Tha h Hoa + Nge An gui TW" xfId="976"/>
    <cellStyle name="Dziesiętny [0]_Invoices2001Slovakia_Book1_Nhu cau von ung truoc 2011 Tha h Hoa + Nge An gui TW" xfId="977"/>
    <cellStyle name="Dziesietny [0]_Invoices2001Slovakia_Book1_Nhu cau von ung truoc 2011 Tha h Hoa + Nge An gui TW_DC von KH 2011 lan 2 theo NQ 11" xfId="978"/>
    <cellStyle name="Dziesiętny [0]_Invoices2001Slovakia_Book1_Nhu cau von ung truoc 2011 Tha h Hoa + Nge An gui TW_DC von KH 2011 lan 2 theo NQ 11" xfId="979"/>
    <cellStyle name="Dziesietny [0]_Invoices2001Slovakia_Book1_Nhu cau von ung truoc 2011 Tha h Hoa + Nge An gui TW_Phan bo kinh phi" xfId="980"/>
    <cellStyle name="Dziesiętny [0]_Invoices2001Slovakia_Book1_Nhu cau von ung truoc 2011 Tha h Hoa + Nge An gui TW_Phan bo kinh phi" xfId="981"/>
    <cellStyle name="Dziesietny [0]_Invoices2001Slovakia_Book1_Nhu cau von ung truoc 2011 Tha h Hoa + Nge An gui TW_Phan bo kinh phi_Book1" xfId="982"/>
    <cellStyle name="Dziesiętny [0]_Invoices2001Slovakia_Book1_Nhu cau von ung truoc 2011 Tha h Hoa + Nge An gui TW_Phan bo kinh phi_Book1" xfId="983"/>
    <cellStyle name="Dziesietny [0]_Invoices2001Slovakia_Book1_Tong hop Cac tuyen(9-1-06)" xfId="984"/>
    <cellStyle name="Dziesiętny [0]_Invoices2001Slovakia_Book1_Tong hop Cac tuyen(9-1-06)" xfId="985"/>
    <cellStyle name="Dziesietny [0]_Invoices2001Slovakia_Book1_Tong hop Cac tuyen(9-1-06)_DC von KH 2011 lan 2 theo NQ 11" xfId="986"/>
    <cellStyle name="Dziesiętny [0]_Invoices2001Slovakia_Book1_Tong hop Cac tuyen(9-1-06)_DC von KH 2011 lan 2 theo NQ 11" xfId="987"/>
    <cellStyle name="Dziesietny [0]_Invoices2001Slovakia_Book1_Tong hop Cac tuyen(9-1-06)_Phan bo kinh phi" xfId="988"/>
    <cellStyle name="Dziesiętny [0]_Invoices2001Slovakia_Book1_Tong hop Cac tuyen(9-1-06)_Phan bo kinh phi" xfId="989"/>
    <cellStyle name="Dziesietny [0]_Invoices2001Slovakia_Book1_Tong hop Cac tuyen(9-1-06)_Phan bo kinh phi_Book1" xfId="990"/>
    <cellStyle name="Dziesiętny [0]_Invoices2001Slovakia_Book1_Tong hop Cac tuyen(9-1-06)_Phan bo kinh phi_Book1" xfId="991"/>
    <cellStyle name="Dziesietny [0]_Invoices2001Slovakia_Book1_ung 2011 - 11-6-Thanh hoa-Nghe an" xfId="992"/>
    <cellStyle name="Dziesiętny [0]_Invoices2001Slovakia_Book1_ung 2011 - 11-6-Thanh hoa-Nghe an" xfId="993"/>
    <cellStyle name="Dziesietny [0]_Invoices2001Slovakia_Book1_ung 2011 - 11-6-Thanh hoa-Nghe an_DC von KH 2011 lan 2 theo NQ 11" xfId="994"/>
    <cellStyle name="Dziesiętny [0]_Invoices2001Slovakia_Book1_ung 2011 - 11-6-Thanh hoa-Nghe an_DC von KH 2011 lan 2 theo NQ 11" xfId="995"/>
    <cellStyle name="Dziesietny [0]_Invoices2001Slovakia_Book1_ung 2011 - 11-6-Thanh hoa-Nghe an_Phan bo kinh phi" xfId="996"/>
    <cellStyle name="Dziesiętny [0]_Invoices2001Slovakia_Book1_ung 2011 - 11-6-Thanh hoa-Nghe an_Phan bo kinh phi" xfId="997"/>
    <cellStyle name="Dziesietny [0]_Invoices2001Slovakia_Book1_ung 2011 - 11-6-Thanh hoa-Nghe an_Phan bo kinh phi_Book1" xfId="998"/>
    <cellStyle name="Dziesiętny [0]_Invoices2001Slovakia_Book1_ung 2011 - 11-6-Thanh hoa-Nghe an_Phan bo kinh phi_Book1" xfId="999"/>
    <cellStyle name="Dziesietny [0]_Invoices2001Slovakia_Book1_ung truoc 2011 NSTW Thanh Hoa + Nge An gui Thu 12-5" xfId="1000"/>
    <cellStyle name="Dziesiętny [0]_Invoices2001Slovakia_Book1_ung truoc 2011 NSTW Thanh Hoa + Nge An gui Thu 12-5" xfId="1001"/>
    <cellStyle name="Dziesietny [0]_Invoices2001Slovakia_Book1_ung truoc 2011 NSTW Thanh Hoa + Nge An gui Thu 12-5_DC von KH 2011 lan 2 theo NQ 11" xfId="1002"/>
    <cellStyle name="Dziesiętny [0]_Invoices2001Slovakia_Book1_ung truoc 2011 NSTW Thanh Hoa + Nge An gui Thu 12-5_DC von KH 2011 lan 2 theo NQ 11" xfId="1003"/>
    <cellStyle name="Dziesietny [0]_Invoices2001Slovakia_Book1_ung truoc 2011 NSTW Thanh Hoa + Nge An gui Thu 12-5_Phan bo kinh phi" xfId="1004"/>
    <cellStyle name="Dziesiętny [0]_Invoices2001Slovakia_Book1_ung truoc 2011 NSTW Thanh Hoa + Nge An gui Thu 12-5_Phan bo kinh phi" xfId="1005"/>
    <cellStyle name="Dziesietny [0]_Invoices2001Slovakia_Book1_ung truoc 2011 NSTW Thanh Hoa + Nge An gui Thu 12-5_Phan bo kinh phi_Book1" xfId="1006"/>
    <cellStyle name="Dziesiętny [0]_Invoices2001Slovakia_Book1_ung truoc 2011 NSTW Thanh Hoa + Nge An gui Thu 12-5_Phan bo kinh phi_Book1" xfId="1007"/>
    <cellStyle name="Dziesietny [0]_Invoices2001Slovakia_d-uong+TDT" xfId="1008"/>
    <cellStyle name="Dziesiętny [0]_Invoices2001Slovakia_Nhµ ®Ó xe" xfId="1009"/>
    <cellStyle name="Dziesietny [0]_Invoices2001Slovakia_Nha bao ve(28-7-05)" xfId="1010"/>
    <cellStyle name="Dziesiętny [0]_Invoices2001Slovakia_Nha bao ve(28-7-05)" xfId="1011"/>
    <cellStyle name="Dziesietny [0]_Invoices2001Slovakia_NHA de xe nguyen du" xfId="1012"/>
    <cellStyle name="Dziesiętny [0]_Invoices2001Slovakia_NHA de xe nguyen du" xfId="1013"/>
    <cellStyle name="Dziesietny [0]_Invoices2001Slovakia_Nhalamviec VTC(25-1-05)" xfId="1014"/>
    <cellStyle name="Dziesiętny [0]_Invoices2001Slovakia_Nhalamviec VTC(25-1-05)" xfId="1015"/>
    <cellStyle name="Dziesietny [0]_Invoices2001Slovakia_Nhalamviec VTC(25-1-05)_DC von KH 2011 lan 2 theo NQ 11" xfId="1016"/>
    <cellStyle name="Dziesiętny [0]_Invoices2001Slovakia_Phan bo kinh phi" xfId="1017"/>
    <cellStyle name="Dziesietny [0]_Invoices2001Slovakia_TDT KHANH HOA" xfId="1018"/>
    <cellStyle name="Dziesiętny [0]_Invoices2001Slovakia_TDT KHANH HOA" xfId="1019"/>
    <cellStyle name="Dziesietny [0]_Invoices2001Slovakia_TDT KHANH HOA_Tong hop Cac tuyen(9-1-06)" xfId="1020"/>
    <cellStyle name="Dziesiętny [0]_Invoices2001Slovakia_TDT KHANH HOA_Tong hop Cac tuyen(9-1-06)" xfId="1021"/>
    <cellStyle name="Dziesietny [0]_Invoices2001Slovakia_TDT KHANH HOA_Tong hop Cac tuyen(9-1-06)_DC von KH 2011 lan 2 theo NQ 11" xfId="1022"/>
    <cellStyle name="Dziesiętny [0]_Invoices2001Slovakia_TDT KHANH HOA_Tong hop Cac tuyen(9-1-06)_DC von KH 2011 lan 2 theo NQ 11" xfId="1023"/>
    <cellStyle name="Dziesietny [0]_Invoices2001Slovakia_TDT KHANH HOA_Tong hop Cac tuyen(9-1-06)_Phan bo kinh phi" xfId="1024"/>
    <cellStyle name="Dziesiętny [0]_Invoices2001Slovakia_TDT KHANH HOA_Tong hop Cac tuyen(9-1-06)_Phan bo kinh phi" xfId="1025"/>
    <cellStyle name="Dziesietny [0]_Invoices2001Slovakia_TDT KHANH HOA_Tong hop Cac tuyen(9-1-06)_Phan bo kinh phi_Book1" xfId="1026"/>
    <cellStyle name="Dziesiętny [0]_Invoices2001Slovakia_TDT KHANH HOA_Tong hop Cac tuyen(9-1-06)_Phan bo kinh phi_Book1" xfId="1027"/>
    <cellStyle name="Dziesietny [0]_Invoices2001Slovakia_TDT quangngai" xfId="1028"/>
    <cellStyle name="Dziesiętny [0]_Invoices2001Slovakia_TDT quangngai" xfId="1029"/>
    <cellStyle name="Dziesietny [0]_Invoices2001Slovakia_TMDT(10-5-06)" xfId="1030"/>
    <cellStyle name="Dziesietny_Invoices2001Slovakia" xfId="1031"/>
    <cellStyle name="Dziesiętny_Invoices2001Slovakia" xfId="1032"/>
    <cellStyle name="Dziesietny_Invoices2001Slovakia_01_Nha so 1_Dien" xfId="1033"/>
    <cellStyle name="Dziesiętny_Invoices2001Slovakia_01_Nha so 1_Dien" xfId="1034"/>
    <cellStyle name="Dziesietny_Invoices2001Slovakia_10_Nha so 10_Dien1" xfId="1035"/>
    <cellStyle name="Dziesiętny_Invoices2001Slovakia_10_Nha so 10_Dien1" xfId="1036"/>
    <cellStyle name="Dziesietny_Invoices2001Slovakia_Book1" xfId="1037"/>
    <cellStyle name="Dziesiętny_Invoices2001Slovakia_Book1" xfId="1038"/>
    <cellStyle name="Dziesietny_Invoices2001Slovakia_Book1_1" xfId="1039"/>
    <cellStyle name="Dziesiętny_Invoices2001Slovakia_Book1_1" xfId="1040"/>
    <cellStyle name="Dziesietny_Invoices2001Slovakia_Book1_1_Book1" xfId="1041"/>
    <cellStyle name="Dziesiętny_Invoices2001Slovakia_Book1_1_Book1" xfId="1042"/>
    <cellStyle name="Dziesietny_Invoices2001Slovakia_Book1_2" xfId="1043"/>
    <cellStyle name="Dziesiętny_Invoices2001Slovakia_Book1_2" xfId="1044"/>
    <cellStyle name="Dziesietny_Invoices2001Slovakia_Book1_Nhu cau von ung truoc 2011 Tha h Hoa + Nge An gui TW" xfId="1045"/>
    <cellStyle name="Dziesiętny_Invoices2001Slovakia_Book1_Nhu cau von ung truoc 2011 Tha h Hoa + Nge An gui TW" xfId="1046"/>
    <cellStyle name="Dziesietny_Invoices2001Slovakia_Book1_Nhu cau von ung truoc 2011 Tha h Hoa + Nge An gui TW_DC von KH 2011 lan 2 theo NQ 11" xfId="1047"/>
    <cellStyle name="Dziesiętny_Invoices2001Slovakia_Book1_Nhu cau von ung truoc 2011 Tha h Hoa + Nge An gui TW_DC von KH 2011 lan 2 theo NQ 11" xfId="1048"/>
    <cellStyle name="Dziesietny_Invoices2001Slovakia_Book1_Nhu cau von ung truoc 2011 Tha h Hoa + Nge An gui TW_Phan bo kinh phi" xfId="1049"/>
    <cellStyle name="Dziesiętny_Invoices2001Slovakia_Book1_Nhu cau von ung truoc 2011 Tha h Hoa + Nge An gui TW_Phan bo kinh phi" xfId="1050"/>
    <cellStyle name="Dziesietny_Invoices2001Slovakia_Book1_Nhu cau von ung truoc 2011 Tha h Hoa + Nge An gui TW_Phan bo kinh phi_Book1" xfId="1051"/>
    <cellStyle name="Dziesiętny_Invoices2001Slovakia_Book1_Nhu cau von ung truoc 2011 Tha h Hoa + Nge An gui TW_Phan bo kinh phi_Book1" xfId="1052"/>
    <cellStyle name="Dziesietny_Invoices2001Slovakia_Book1_Tong hop Cac tuyen(9-1-06)" xfId="1053"/>
    <cellStyle name="Dziesiętny_Invoices2001Slovakia_Book1_Tong hop Cac tuyen(9-1-06)" xfId="1054"/>
    <cellStyle name="Dziesietny_Invoices2001Slovakia_Book1_Tong hop Cac tuyen(9-1-06)_DC von KH 2011 lan 2 theo NQ 11" xfId="1055"/>
    <cellStyle name="Dziesiętny_Invoices2001Slovakia_Book1_Tong hop Cac tuyen(9-1-06)_DC von KH 2011 lan 2 theo NQ 11" xfId="1056"/>
    <cellStyle name="Dziesietny_Invoices2001Slovakia_Book1_Tong hop Cac tuyen(9-1-06)_Phan bo kinh phi" xfId="1057"/>
    <cellStyle name="Dziesiętny_Invoices2001Slovakia_Book1_Tong hop Cac tuyen(9-1-06)_Phan bo kinh phi" xfId="1058"/>
    <cellStyle name="Dziesietny_Invoices2001Slovakia_Book1_Tong hop Cac tuyen(9-1-06)_Phan bo kinh phi_Book1" xfId="1059"/>
    <cellStyle name="Dziesiętny_Invoices2001Slovakia_Book1_Tong hop Cac tuyen(9-1-06)_Phan bo kinh phi_Book1" xfId="1060"/>
    <cellStyle name="Dziesietny_Invoices2001Slovakia_Book1_ung 2011 - 11-6-Thanh hoa-Nghe an" xfId="1061"/>
    <cellStyle name="Dziesiętny_Invoices2001Slovakia_Book1_ung 2011 - 11-6-Thanh hoa-Nghe an" xfId="1062"/>
    <cellStyle name="Dziesietny_Invoices2001Slovakia_Book1_ung 2011 - 11-6-Thanh hoa-Nghe an_DC von KH 2011 lan 2 theo NQ 11" xfId="1063"/>
    <cellStyle name="Dziesiętny_Invoices2001Slovakia_Book1_ung 2011 - 11-6-Thanh hoa-Nghe an_DC von KH 2011 lan 2 theo NQ 11" xfId="1064"/>
    <cellStyle name="Dziesietny_Invoices2001Slovakia_Book1_ung 2011 - 11-6-Thanh hoa-Nghe an_Phan bo kinh phi" xfId="1065"/>
    <cellStyle name="Dziesiętny_Invoices2001Slovakia_Book1_ung 2011 - 11-6-Thanh hoa-Nghe an_Phan bo kinh phi" xfId="1066"/>
    <cellStyle name="Dziesietny_Invoices2001Slovakia_Book1_ung 2011 - 11-6-Thanh hoa-Nghe an_Phan bo kinh phi_Book1" xfId="1067"/>
    <cellStyle name="Dziesiętny_Invoices2001Slovakia_Book1_ung 2011 - 11-6-Thanh hoa-Nghe an_Phan bo kinh phi_Book1" xfId="1068"/>
    <cellStyle name="Dziesietny_Invoices2001Slovakia_Book1_ung truoc 2011 NSTW Thanh Hoa + Nge An gui Thu 12-5" xfId="1069"/>
    <cellStyle name="Dziesiętny_Invoices2001Slovakia_Book1_ung truoc 2011 NSTW Thanh Hoa + Nge An gui Thu 12-5" xfId="1070"/>
    <cellStyle name="Dziesietny_Invoices2001Slovakia_Book1_ung truoc 2011 NSTW Thanh Hoa + Nge An gui Thu 12-5_DC von KH 2011 lan 2 theo NQ 11" xfId="1071"/>
    <cellStyle name="Dziesiętny_Invoices2001Slovakia_Book1_ung truoc 2011 NSTW Thanh Hoa + Nge An gui Thu 12-5_DC von KH 2011 lan 2 theo NQ 11" xfId="1072"/>
    <cellStyle name="Dziesietny_Invoices2001Slovakia_Book1_ung truoc 2011 NSTW Thanh Hoa + Nge An gui Thu 12-5_Phan bo kinh phi" xfId="1073"/>
    <cellStyle name="Dziesiętny_Invoices2001Slovakia_Book1_ung truoc 2011 NSTW Thanh Hoa + Nge An gui Thu 12-5_Phan bo kinh phi" xfId="1074"/>
    <cellStyle name="Dziesietny_Invoices2001Slovakia_Book1_ung truoc 2011 NSTW Thanh Hoa + Nge An gui Thu 12-5_Phan bo kinh phi_Book1" xfId="1075"/>
    <cellStyle name="Dziesiętny_Invoices2001Slovakia_Book1_ung truoc 2011 NSTW Thanh Hoa + Nge An gui Thu 12-5_Phan bo kinh phi_Book1" xfId="1076"/>
    <cellStyle name="Dziesietny_Invoices2001Slovakia_d-uong+TDT" xfId="1077"/>
    <cellStyle name="Dziesiętny_Invoices2001Slovakia_Nhµ ®Ó xe" xfId="1078"/>
    <cellStyle name="Dziesietny_Invoices2001Slovakia_Nha bao ve(28-7-05)" xfId="1079"/>
    <cellStyle name="Dziesiętny_Invoices2001Slovakia_Nha bao ve(28-7-05)" xfId="1080"/>
    <cellStyle name="Dziesietny_Invoices2001Slovakia_NHA de xe nguyen du" xfId="1081"/>
    <cellStyle name="Dziesiętny_Invoices2001Slovakia_NHA de xe nguyen du" xfId="1082"/>
    <cellStyle name="Dziesietny_Invoices2001Slovakia_Nhalamviec VTC(25-1-05)" xfId="1083"/>
    <cellStyle name="Dziesiętny_Invoices2001Slovakia_Nhalamviec VTC(25-1-05)" xfId="1084"/>
    <cellStyle name="Dziesietny_Invoices2001Slovakia_Nhalamviec VTC(25-1-05)_DC von KH 2011 lan 2 theo NQ 11" xfId="1085"/>
    <cellStyle name="Dziesiętny_Invoices2001Slovakia_Phan bo kinh phi" xfId="1086"/>
    <cellStyle name="Dziesietny_Invoices2001Slovakia_TDT KHANH HOA" xfId="1087"/>
    <cellStyle name="Dziesiętny_Invoices2001Slovakia_TDT KHANH HOA" xfId="1088"/>
    <cellStyle name="Dziesietny_Invoices2001Slovakia_TDT KHANH HOA_Tong hop Cac tuyen(9-1-06)" xfId="1089"/>
    <cellStyle name="Dziesiętny_Invoices2001Slovakia_TDT KHANH HOA_Tong hop Cac tuyen(9-1-06)" xfId="1090"/>
    <cellStyle name="Dziesietny_Invoices2001Slovakia_TDT KHANH HOA_Tong hop Cac tuyen(9-1-06)_DC von KH 2011 lan 2 theo NQ 11" xfId="1091"/>
    <cellStyle name="Dziesiętny_Invoices2001Slovakia_TDT KHANH HOA_Tong hop Cac tuyen(9-1-06)_DC von KH 2011 lan 2 theo NQ 11" xfId="1092"/>
    <cellStyle name="Dziesietny_Invoices2001Slovakia_TDT KHANH HOA_Tong hop Cac tuyen(9-1-06)_Phan bo kinh phi" xfId="1093"/>
    <cellStyle name="Dziesiętny_Invoices2001Slovakia_TDT KHANH HOA_Tong hop Cac tuyen(9-1-06)_Phan bo kinh phi" xfId="1094"/>
    <cellStyle name="Dziesietny_Invoices2001Slovakia_TDT KHANH HOA_Tong hop Cac tuyen(9-1-06)_Phan bo kinh phi_Book1" xfId="1095"/>
    <cellStyle name="Dziesiętny_Invoices2001Slovakia_TDT KHANH HOA_Tong hop Cac tuyen(9-1-06)_Phan bo kinh phi_Book1" xfId="1096"/>
    <cellStyle name="Dziesietny_Invoices2001Slovakia_TDT quangngai" xfId="1097"/>
    <cellStyle name="Dziesiętny_Invoices2001Slovakia_TDT quangngai" xfId="1098"/>
    <cellStyle name="Dziesietny_Invoices2001Slovakia_TMDT(10-5-06)" xfId="1099"/>
    <cellStyle name="Đầu ra" xfId="942"/>
    <cellStyle name="Đầu vào" xfId="943"/>
    <cellStyle name="Đề mục 1" xfId="945"/>
    <cellStyle name="Đề mục 2" xfId="946"/>
    <cellStyle name="Đề mục 3" xfId="947"/>
    <cellStyle name="Đề mục 4" xfId="948"/>
    <cellStyle name="e" xfId="1100"/>
    <cellStyle name="Encabez1" xfId="1101"/>
    <cellStyle name="Encabez2" xfId="1102"/>
    <cellStyle name="Enter Currency (0)" xfId="1103"/>
    <cellStyle name="Enter Currency (0) 2" xfId="1104"/>
    <cellStyle name="Enter Currency (0) 3" xfId="1105"/>
    <cellStyle name="Enter Currency (2)" xfId="1106"/>
    <cellStyle name="Enter Units (0)" xfId="1107"/>
    <cellStyle name="Enter Units (0) 2" xfId="1108"/>
    <cellStyle name="Enter Units (0) 3" xfId="1109"/>
    <cellStyle name="Enter Units (1)" xfId="1110"/>
    <cellStyle name="Enter Units (1) 2" xfId="1111"/>
    <cellStyle name="Enter Units (1) 3" xfId="1112"/>
    <cellStyle name="Enter Units (2)" xfId="1113"/>
    <cellStyle name="Entered" xfId="1114"/>
    <cellStyle name="Euro" xfId="1115"/>
    <cellStyle name="Explanatory Text 2" xfId="1116"/>
    <cellStyle name="f" xfId="1117"/>
    <cellStyle name="F2" xfId="1118"/>
    <cellStyle name="F3" xfId="1119"/>
    <cellStyle name="F4" xfId="1120"/>
    <cellStyle name="F5" xfId="1121"/>
    <cellStyle name="F6" xfId="1122"/>
    <cellStyle name="F7" xfId="1123"/>
    <cellStyle name="F8" xfId="1124"/>
    <cellStyle name="Fijo" xfId="1125"/>
    <cellStyle name="Financiero" xfId="1126"/>
    <cellStyle name="Fixed" xfId="1127"/>
    <cellStyle name="Font Britannic16" xfId="1128"/>
    <cellStyle name="Font Britannic18" xfId="1129"/>
    <cellStyle name="Font CenturyCond 18" xfId="1130"/>
    <cellStyle name="Font Cond20" xfId="1131"/>
    <cellStyle name="Font LucidaSans16" xfId="1132"/>
    <cellStyle name="Font NewCenturyCond18" xfId="1133"/>
    <cellStyle name="Font Ottawa14" xfId="1134"/>
    <cellStyle name="Font Ottawa16" xfId="1135"/>
    <cellStyle name="Formulas" xfId="1136"/>
    <cellStyle name="Ghi chú" xfId="1137"/>
    <cellStyle name="Good 2" xfId="1139"/>
    <cellStyle name="Grey" xfId="1140"/>
    <cellStyle name="Grey 2" xfId="1141"/>
    <cellStyle name="Grey 2 2" xfId="1142"/>
    <cellStyle name="Grey 2 3" xfId="1143"/>
    <cellStyle name="Group" xfId="1144"/>
    <cellStyle name="gia" xfId="1138"/>
    <cellStyle name="H" xfId="1145"/>
    <cellStyle name="ha" xfId="1146"/>
    <cellStyle name="Head 1" xfId="1147"/>
    <cellStyle name="HEADER" xfId="1148"/>
    <cellStyle name="Header1" xfId="1149"/>
    <cellStyle name="Header2" xfId="1150"/>
    <cellStyle name="Heading 1 2" xfId="1151"/>
    <cellStyle name="Heading 2 2" xfId="1152"/>
    <cellStyle name="Heading 3 2" xfId="1153"/>
    <cellStyle name="Heading 4 2" xfId="1154"/>
    <cellStyle name="Heading1" xfId="1155"/>
    <cellStyle name="Heading1 2" xfId="1156"/>
    <cellStyle name="Heading2" xfId="1157"/>
    <cellStyle name="Heading2 2" xfId="1158"/>
    <cellStyle name="HEADINGS" xfId="1159"/>
    <cellStyle name="HEADINGSTOP" xfId="1160"/>
    <cellStyle name="headoption" xfId="1161"/>
    <cellStyle name="hoa" xfId="1162"/>
    <cellStyle name="Hoa-Scholl" xfId="1163"/>
    <cellStyle name="HUY" xfId="1164"/>
    <cellStyle name="i phÝ kh¸c_B¶ng 2" xfId="1165"/>
    <cellStyle name="I.3" xfId="1166"/>
    <cellStyle name="i·0" xfId="1167"/>
    <cellStyle name="_x0001_í½?" xfId="1168"/>
    <cellStyle name="ï-¾È»ê_BiÓu TB" xfId="1169"/>
    <cellStyle name="_x0001_íå_x001b_ô " xfId="1170"/>
    <cellStyle name="_x0001_íå_x001b_ô_" xfId="1171"/>
    <cellStyle name="Input [yellow]" xfId="1172"/>
    <cellStyle name="Input [yellow] 2" xfId="1173"/>
    <cellStyle name="Input [yellow] 2 2" xfId="1174"/>
    <cellStyle name="Input [yellow] 2 3" xfId="1175"/>
    <cellStyle name="Input 2" xfId="1176"/>
    <cellStyle name="Input 3" xfId="1177"/>
    <cellStyle name="Input 4" xfId="1178"/>
    <cellStyle name="k" xfId="1179"/>
    <cellStyle name="k_TONG HOP KINH PHI" xfId="1180"/>
    <cellStyle name="k_ÿÿÿÿÿ" xfId="1181"/>
    <cellStyle name="k_ÿÿÿÿÿ_1" xfId="1182"/>
    <cellStyle name="k_ÿÿÿÿÿ_2" xfId="1183"/>
    <cellStyle name="KL" xfId="1188"/>
    <cellStyle name="kh¸c_Bang Chi tieu" xfId="1184"/>
    <cellStyle name="khanh" xfId="1185"/>
    <cellStyle name="khoa2" xfId="1186"/>
    <cellStyle name="khung" xfId="1187"/>
    <cellStyle name="Ledger 17 x 11 in" xfId="1189"/>
    <cellStyle name="left" xfId="1190"/>
    <cellStyle name="Line" xfId="1191"/>
    <cellStyle name="Link Currency (0)" xfId="1192"/>
    <cellStyle name="Link Currency (0) 2" xfId="1193"/>
    <cellStyle name="Link Currency (0) 3" xfId="1194"/>
    <cellStyle name="Link Currency (2)" xfId="1195"/>
    <cellStyle name="Link Units (0)" xfId="1196"/>
    <cellStyle name="Link Units (0) 2" xfId="1197"/>
    <cellStyle name="Link Units (0) 3" xfId="1198"/>
    <cellStyle name="Link Units (1)" xfId="1199"/>
    <cellStyle name="Link Units (1) 2" xfId="1200"/>
    <cellStyle name="Link Units (1) 3" xfId="1201"/>
    <cellStyle name="Link Units (2)" xfId="1202"/>
    <cellStyle name="Linked Cell 2" xfId="1203"/>
    <cellStyle name="Loai CBDT" xfId="1204"/>
    <cellStyle name="Loai CT" xfId="1205"/>
    <cellStyle name="Loai GD" xfId="1206"/>
    <cellStyle name="MAU" xfId="1207"/>
    <cellStyle name="Migliaia (0)_CALPREZZ" xfId="1208"/>
    <cellStyle name="Migliaia_ PESO ELETTR." xfId="1209"/>
    <cellStyle name="Millares [0]_10 AVERIAS MASIVAS + ANT" xfId="1210"/>
    <cellStyle name="Millares_Well Timing" xfId="1211"/>
    <cellStyle name="Milliers [0]_      " xfId="1212"/>
    <cellStyle name="Milliers_      " xfId="1213"/>
    <cellStyle name="Model" xfId="1214"/>
    <cellStyle name="moi" xfId="1215"/>
    <cellStyle name="moi 2" xfId="1216"/>
    <cellStyle name="moi 3" xfId="1217"/>
    <cellStyle name="moi 4" xfId="1218"/>
    <cellStyle name="Moneda [0]_Well Timing" xfId="1219"/>
    <cellStyle name="Moneda_Well Timing" xfId="1220"/>
    <cellStyle name="Monétaire [0]_      " xfId="1221"/>
    <cellStyle name="Monétaire_      " xfId="1222"/>
    <cellStyle name="n" xfId="1223"/>
    <cellStyle name="n_Bieu ke hoach nam 2010" xfId="1224"/>
    <cellStyle name="n_KH 2010-bieu 6" xfId="1225"/>
    <cellStyle name="Neutral 2" xfId="1226"/>
    <cellStyle name="New" xfId="1227"/>
    <cellStyle name="New 2" xfId="1228"/>
    <cellStyle name="New Times Roman" xfId="1229"/>
    <cellStyle name="New Times Roman 2" xfId="1230"/>
    <cellStyle name="no dec" xfId="1238"/>
    <cellStyle name="no dec 2" xfId="1239"/>
    <cellStyle name="no dec 2 2" xfId="1240"/>
    <cellStyle name="no dec 2 3" xfId="1241"/>
    <cellStyle name="ÑONVÒ" xfId="1242"/>
    <cellStyle name="Normal" xfId="0" builtinId="0"/>
    <cellStyle name="Normal - ??1" xfId="1243"/>
    <cellStyle name="Normal - Style1" xfId="1244"/>
    <cellStyle name="Normal - Style1 2" xfId="1245"/>
    <cellStyle name="Normal - Style1 3" xfId="1246"/>
    <cellStyle name="Normal - 유형1" xfId="1247"/>
    <cellStyle name="Normal 10" xfId="1248"/>
    <cellStyle name="Normal 102" xfId="1249"/>
    <cellStyle name="Normal 11" xfId="1250"/>
    <cellStyle name="Normal 12" xfId="1251"/>
    <cellStyle name="Normal 12 2" xfId="1252"/>
    <cellStyle name="Normal 13" xfId="1253"/>
    <cellStyle name="Normal 13 2" xfId="1254"/>
    <cellStyle name="Normal 14" xfId="1255"/>
    <cellStyle name="Normal 14 2" xfId="1256"/>
    <cellStyle name="Normal 15" xfId="1257"/>
    <cellStyle name="Normal 15 2" xfId="1258"/>
    <cellStyle name="Normal 16" xfId="1259"/>
    <cellStyle name="Normal 17" xfId="1260"/>
    <cellStyle name="Normal 18" xfId="1261"/>
    <cellStyle name="Normal 19" xfId="1262"/>
    <cellStyle name="Normal 2" xfId="1263"/>
    <cellStyle name="Normal 2 2" xfId="1264"/>
    <cellStyle name="Normal 2 3" xfId="1265"/>
    <cellStyle name="Normal 2 3 2" xfId="1266"/>
    <cellStyle name="Normal 2 4" xfId="1267"/>
    <cellStyle name="Normal 2_1309_ THungvon TPCP" xfId="1268"/>
    <cellStyle name="Normal 20" xfId="1269"/>
    <cellStyle name="Normal 21" xfId="1270"/>
    <cellStyle name="Normal 22" xfId="1271"/>
    <cellStyle name="Normal 23" xfId="1272"/>
    <cellStyle name="Normal 24" xfId="1273"/>
    <cellStyle name="Normal 24 2" xfId="1274"/>
    <cellStyle name="Normal 25" xfId="1275"/>
    <cellStyle name="Normal 26" xfId="1276"/>
    <cellStyle name="Normal 27" xfId="1277"/>
    <cellStyle name="Normal 28" xfId="1278"/>
    <cellStyle name="Normal 29" xfId="1279"/>
    <cellStyle name="Normal 29 2" xfId="1280"/>
    <cellStyle name="Normal 3" xfId="1281"/>
    <cellStyle name="Normal 3 10" xfId="1282"/>
    <cellStyle name="Normal 3 2" xfId="1283"/>
    <cellStyle name="Normal 3 2 2" xfId="1284"/>
    <cellStyle name="Normal 3 3" xfId="1285"/>
    <cellStyle name="Normal 3 4" xfId="1286"/>
    <cellStyle name="Normal 3_1309_THungvonNSTW" xfId="1287"/>
    <cellStyle name="Normal 30" xfId="1288"/>
    <cellStyle name="Normal 30 2" xfId="1289"/>
    <cellStyle name="Normal 31" xfId="1290"/>
    <cellStyle name="Normal 31 2" xfId="1291"/>
    <cellStyle name="Normal 32" xfId="1292"/>
    <cellStyle name="Normal 32 2" xfId="1293"/>
    <cellStyle name="Normal 33" xfId="1294"/>
    <cellStyle name="Normal 33 2" xfId="1295"/>
    <cellStyle name="Normal 34" xfId="1296"/>
    <cellStyle name="Normal 34 2" xfId="1297"/>
    <cellStyle name="Normal 35" xfId="1298"/>
    <cellStyle name="Normal 35 2" xfId="1299"/>
    <cellStyle name="Normal 36" xfId="1300"/>
    <cellStyle name="Normal 37" xfId="1301"/>
    <cellStyle name="Normal 38" xfId="1302"/>
    <cellStyle name="Normal 39" xfId="1303"/>
    <cellStyle name="Normal 4" xfId="1304"/>
    <cellStyle name="Normal 4 2" xfId="1305"/>
    <cellStyle name="Normal 4_Bieu 11 MTQG TW theo du an" xfId="1306"/>
    <cellStyle name="Normal 40" xfId="1307"/>
    <cellStyle name="Normal 41" xfId="1308"/>
    <cellStyle name="Normal 41 10" xfId="1309"/>
    <cellStyle name="Normal 41 11" xfId="1310"/>
    <cellStyle name="Normal 41 2" xfId="1311"/>
    <cellStyle name="Normal 41 3" xfId="1312"/>
    <cellStyle name="Normal 41 4" xfId="1313"/>
    <cellStyle name="Normal 41 5" xfId="1314"/>
    <cellStyle name="Normal 41 6" xfId="1315"/>
    <cellStyle name="Normal 41 7" xfId="1316"/>
    <cellStyle name="Normal 41 8" xfId="1317"/>
    <cellStyle name="Normal 41 9" xfId="1318"/>
    <cellStyle name="Normal 42" xfId="1319"/>
    <cellStyle name="Normal 43" xfId="1320"/>
    <cellStyle name="Normal 44" xfId="1321"/>
    <cellStyle name="Normal 48" xfId="1322"/>
    <cellStyle name="Normal 49" xfId="1323"/>
    <cellStyle name="Normal 5" xfId="1324"/>
    <cellStyle name="Normal 50" xfId="1325"/>
    <cellStyle name="Normal 51" xfId="1326"/>
    <cellStyle name="Normal 6" xfId="1327"/>
    <cellStyle name="Normal 7" xfId="1328"/>
    <cellStyle name="Normal 8" xfId="1329"/>
    <cellStyle name="Normal 8 2" xfId="1330"/>
    <cellStyle name="Normal 8 2 2" xfId="1331"/>
    <cellStyle name="Normal 87" xfId="1332"/>
    <cellStyle name="Normal 9" xfId="1333"/>
    <cellStyle name="Normal 9 2" xfId="1334"/>
    <cellStyle name="Normal 9 2 2" xfId="1335"/>
    <cellStyle name="Normal 9 3" xfId="1336"/>
    <cellStyle name="Normal 9_Bieu 11 MTQG TW theo du an" xfId="1337"/>
    <cellStyle name="Normal_Bieu mau (CV )" xfId="1"/>
    <cellStyle name="Normal1" xfId="1338"/>
    <cellStyle name="Normal8" xfId="1339"/>
    <cellStyle name="NORMAL-ADB" xfId="1340"/>
    <cellStyle name="Normale_ PESO ELETTR." xfId="1341"/>
    <cellStyle name="Normalny_Cennik obowiazuje od 06-08-2001 r (1)" xfId="1342"/>
    <cellStyle name="Note 2" xfId="1343"/>
    <cellStyle name="NWM" xfId="1344"/>
    <cellStyle name="nga" xfId="1231"/>
    <cellStyle name="Nhấn1" xfId="1232"/>
    <cellStyle name="Nhấn2" xfId="1233"/>
    <cellStyle name="Nhấn3" xfId="1234"/>
    <cellStyle name="Nhấn4" xfId="1235"/>
    <cellStyle name="Nhấn5" xfId="1236"/>
    <cellStyle name="Nhấn6" xfId="1237"/>
    <cellStyle name="Ò_x000d_Normal_123569" xfId="1345"/>
    <cellStyle name="Œ…‹æØ‚è [0.00]_††††† " xfId="1346"/>
    <cellStyle name="Œ…‹æØ‚è_††††† " xfId="1347"/>
    <cellStyle name="oft Excel]_x000d__x000a_Comment=open=/f ‚ðw’è‚·‚é‚ÆAƒ†[ƒU[’è‹`ŠÖ”‚ðŠÖ”“\‚è•t‚¯‚Ìˆê——‚É“o˜^‚·‚é‚±‚Æ‚ª‚Å‚«‚Ü‚·B_x000d__x000a_Maximized" xfId="1348"/>
    <cellStyle name="oft Excel]_x000d__x000a_Comment=open=/f ‚ðŽw’è‚·‚é‚ÆAƒ†[ƒU[’è‹`ŠÖ”‚ðŠÖ”“\‚è•t‚¯‚Ìˆê——‚É“o˜^‚·‚é‚±‚Æ‚ª‚Å‚«‚Ü‚·B_x000d__x000a_Maximized" xfId="1349"/>
    <cellStyle name="oft Excel]_x000d__x000a_Comment=The open=/f lines load custom functions into the Paste Function list._x000d__x000a_Maximized=2_x000d__x000a_Basics=1_x000d__x000a_A" xfId="1350"/>
    <cellStyle name="oft Excel]_x000d__x000a_Comment=The open=/f lines load custom functions into the Paste Function list._x000d__x000a_Maximized=2_x000d__x000a_Basics=1_x000d__x000a_A 2" xfId="1351"/>
    <cellStyle name="oft Excel]_x000d__x000a_Comment=The open=/f lines load custom functions into the Paste Function list._x000d__x000a_Maximized=2_x000d__x000a_Basics=1_x000d__x000a_A 2 2" xfId="1352"/>
    <cellStyle name="oft Excel]_x000d__x000a_Comment=The open=/f lines load custom functions into the Paste Function list._x000d__x000a_Maximized=2_x000d__x000a_Basics=1_x000d__x000a_A 2 3" xfId="1353"/>
    <cellStyle name="oft Excel]_x000d__x000a_Comment=The open=/f lines load custom functions into the Paste Function list._x000d__x000a_Maximized=3_x000d__x000a_Basics=1_x000d__x000a_A" xfId="1354"/>
    <cellStyle name="oft Excel]_x000d__x000a_Comment=The open=/f lines load custom functions into the Paste Function list._x000d__x000a_Maximized=3_x000d__x000a_Basics=1_x000d__x000a_A 2" xfId="1355"/>
    <cellStyle name="omma [0]_Mktg Prog" xfId="1356"/>
    <cellStyle name="ormal_Sheet1_1" xfId="1357"/>
    <cellStyle name="Output 2" xfId="1358"/>
    <cellStyle name="p" xfId="1359"/>
    <cellStyle name="Pattern" xfId="1360"/>
    <cellStyle name="per.style" xfId="1361"/>
    <cellStyle name="per.style 2" xfId="1362"/>
    <cellStyle name="per.style 3" xfId="1363"/>
    <cellStyle name="Percent [0]" xfId="1364"/>
    <cellStyle name="Percent [0] 2" xfId="1365"/>
    <cellStyle name="Percent [0] 3" xfId="1366"/>
    <cellStyle name="Percent [00]" xfId="1367"/>
    <cellStyle name="Percent [00] 2" xfId="1368"/>
    <cellStyle name="Percent [00] 3" xfId="1369"/>
    <cellStyle name="Percent [2]" xfId="1370"/>
    <cellStyle name="Percent [2] 2" xfId="1371"/>
    <cellStyle name="Percent 2" xfId="1372"/>
    <cellStyle name="Percent 3 2" xfId="1373"/>
    <cellStyle name="Percent 4" xfId="1374"/>
    <cellStyle name="Percent 5" xfId="1375"/>
    <cellStyle name="Percent 6" xfId="1376"/>
    <cellStyle name="Percent 6 2" xfId="1377"/>
    <cellStyle name="Percent 7" xfId="1378"/>
    <cellStyle name="PERCENTAGE" xfId="1379"/>
    <cellStyle name="PERCENTAGE 2" xfId="1380"/>
    <cellStyle name="PERCENTAGE 3" xfId="1381"/>
    <cellStyle name="PrePop Currency (0)" xfId="1383"/>
    <cellStyle name="PrePop Currency (0) 2" xfId="1384"/>
    <cellStyle name="PrePop Currency (0) 3" xfId="1385"/>
    <cellStyle name="PrePop Currency (2)" xfId="1386"/>
    <cellStyle name="PrePop Units (0)" xfId="1387"/>
    <cellStyle name="PrePop Units (0) 2" xfId="1388"/>
    <cellStyle name="PrePop Units (0) 3" xfId="1389"/>
    <cellStyle name="PrePop Units (1)" xfId="1390"/>
    <cellStyle name="PrePop Units (1) 2" xfId="1391"/>
    <cellStyle name="PrePop Units (1) 3" xfId="1392"/>
    <cellStyle name="PrePop Units (2)" xfId="1393"/>
    <cellStyle name="pricing" xfId="1394"/>
    <cellStyle name="PSChar" xfId="1395"/>
    <cellStyle name="PSHeading" xfId="1396"/>
    <cellStyle name="PHONG" xfId="1382"/>
    <cellStyle name="regstoresfromspecstores" xfId="1397"/>
    <cellStyle name="RevList" xfId="1398"/>
    <cellStyle name="rlink_tiªn l­în_x001b_Hyperlink_TONG HOP KINH PHI" xfId="1399"/>
    <cellStyle name="rmal_ADAdot" xfId="1400"/>
    <cellStyle name="S—_x0008_" xfId="1401"/>
    <cellStyle name="s]_x000d__x000a_spooler=yes_x000d__x000a_load=_x000d__x000a_Beep=yes_x000d__x000a_NullPort=None_x000d__x000a_BorderWidth=3_x000d__x000a_CursorBlinkRate=1200_x000d__x000a_DoubleClickSpeed=452_x000d__x000a_Programs=co" xfId="1402"/>
    <cellStyle name="s]_x000d__x000a_spooler=yes_x000d__x000a_load=_x000d__x000a_Beep=yes_x000d__x000a_NullPort=None_x000d__x000a_BorderWidth=3_x000d__x000a_CursorBlinkRate=1200_x000d__x000a_DoubleClickSpeed=452_x000d__x000a_Programs=co 2" xfId="1403"/>
    <cellStyle name="S—_x0008__DC von KH 2011 lan 2 theo NQ 11" xfId="1404"/>
    <cellStyle name="s1" xfId="1405"/>
    <cellStyle name="SAPBEXaggData" xfId="1406"/>
    <cellStyle name="SAPBEXaggDataEmph" xfId="1407"/>
    <cellStyle name="SAPBEXaggItem" xfId="1408"/>
    <cellStyle name="SAPBEXchaText" xfId="1409"/>
    <cellStyle name="SAPBEXexcBad7" xfId="1410"/>
    <cellStyle name="SAPBEXexcBad8" xfId="1411"/>
    <cellStyle name="SAPBEXexcBad9" xfId="1412"/>
    <cellStyle name="SAPBEXexcCritical4" xfId="1413"/>
    <cellStyle name="SAPBEXexcCritical5" xfId="1414"/>
    <cellStyle name="SAPBEXexcCritical6" xfId="1415"/>
    <cellStyle name="SAPBEXexcGood1" xfId="1416"/>
    <cellStyle name="SAPBEXexcGood2" xfId="1417"/>
    <cellStyle name="SAPBEXexcGood3" xfId="1418"/>
    <cellStyle name="SAPBEXfilterDrill" xfId="1419"/>
    <cellStyle name="SAPBEXfilterItem" xfId="1420"/>
    <cellStyle name="SAPBEXfilterText" xfId="1421"/>
    <cellStyle name="SAPBEXformats" xfId="1422"/>
    <cellStyle name="SAPBEXheaderItem" xfId="1423"/>
    <cellStyle name="SAPBEXheaderText" xfId="1424"/>
    <cellStyle name="SAPBEXresData" xfId="1425"/>
    <cellStyle name="SAPBEXresDataEmph" xfId="1426"/>
    <cellStyle name="SAPBEXresItem" xfId="1427"/>
    <cellStyle name="SAPBEXstdData" xfId="1428"/>
    <cellStyle name="SAPBEXstdDataEmph" xfId="1429"/>
    <cellStyle name="SAPBEXstdItem" xfId="1430"/>
    <cellStyle name="SAPBEXtitle" xfId="1431"/>
    <cellStyle name="SAPBEXundefined" xfId="1432"/>
    <cellStyle name="_x0001_sç?" xfId="1433"/>
    <cellStyle name="serJet 1200 Series PCL 6" xfId="1434"/>
    <cellStyle name="SHADEDSTORES" xfId="1435"/>
    <cellStyle name="so" xfId="1436"/>
    <cellStyle name="SO%" xfId="1437"/>
    <cellStyle name="songuyen" xfId="1438"/>
    <cellStyle name="specstores" xfId="1439"/>
    <cellStyle name="Standard_AAbgleich" xfId="1440"/>
    <cellStyle name="STT" xfId="1441"/>
    <cellStyle name="STTDG" xfId="1442"/>
    <cellStyle name="Style 1" xfId="1443"/>
    <cellStyle name="Style 1 2" xfId="1444"/>
    <cellStyle name="Style 1 2 2" xfId="1445"/>
    <cellStyle name="Style 1 2 3" xfId="1446"/>
    <cellStyle name="Style 1 3" xfId="1447"/>
    <cellStyle name="Style 10" xfId="1448"/>
    <cellStyle name="Style 10 10" xfId="1449"/>
    <cellStyle name="Style 10 11" xfId="1450"/>
    <cellStyle name="Style 10 12" xfId="1451"/>
    <cellStyle name="Style 10 2" xfId="1452"/>
    <cellStyle name="Style 10 3" xfId="1453"/>
    <cellStyle name="Style 10 4" xfId="1454"/>
    <cellStyle name="Style 10 5" xfId="1455"/>
    <cellStyle name="Style 10 6" xfId="1456"/>
    <cellStyle name="Style 10 7" xfId="1457"/>
    <cellStyle name="Style 10 8" xfId="1458"/>
    <cellStyle name="Style 10 9" xfId="1459"/>
    <cellStyle name="Style 11" xfId="1460"/>
    <cellStyle name="Style 12" xfId="1461"/>
    <cellStyle name="Style 13" xfId="1462"/>
    <cellStyle name="Style 14" xfId="1463"/>
    <cellStyle name="Style 14 10" xfId="1464"/>
    <cellStyle name="Style 14 11" xfId="1465"/>
    <cellStyle name="Style 14 12" xfId="1466"/>
    <cellStyle name="Style 14 2" xfId="1467"/>
    <cellStyle name="Style 14 3" xfId="1468"/>
    <cellStyle name="Style 14 4" xfId="1469"/>
    <cellStyle name="Style 14 5" xfId="1470"/>
    <cellStyle name="Style 14 6" xfId="1471"/>
    <cellStyle name="Style 14 7" xfId="1472"/>
    <cellStyle name="Style 14 8" xfId="1473"/>
    <cellStyle name="Style 14 9" xfId="1474"/>
    <cellStyle name="Style 15" xfId="1475"/>
    <cellStyle name="Style 15 10" xfId="1476"/>
    <cellStyle name="Style 15 11" xfId="1477"/>
    <cellStyle name="Style 15 12" xfId="1478"/>
    <cellStyle name="Style 15 2" xfId="1479"/>
    <cellStyle name="Style 15 3" xfId="1480"/>
    <cellStyle name="Style 15 4" xfId="1481"/>
    <cellStyle name="Style 15 5" xfId="1482"/>
    <cellStyle name="Style 15 6" xfId="1483"/>
    <cellStyle name="Style 15 7" xfId="1484"/>
    <cellStyle name="Style 15 8" xfId="1485"/>
    <cellStyle name="Style 15 9" xfId="1486"/>
    <cellStyle name="Style 16" xfId="1487"/>
    <cellStyle name="Style 16 2" xfId="1488"/>
    <cellStyle name="Style 17" xfId="1489"/>
    <cellStyle name="Style 18" xfId="1490"/>
    <cellStyle name="Style 19" xfId="1491"/>
    <cellStyle name="Style 2" xfId="1492"/>
    <cellStyle name="Style 2 10" xfId="1493"/>
    <cellStyle name="Style 2 11" xfId="1494"/>
    <cellStyle name="Style 2 12" xfId="1495"/>
    <cellStyle name="Style 2 2" xfId="1496"/>
    <cellStyle name="Style 2 3" xfId="1497"/>
    <cellStyle name="Style 2 4" xfId="1498"/>
    <cellStyle name="Style 2 5" xfId="1499"/>
    <cellStyle name="Style 2 6" xfId="1500"/>
    <cellStyle name="Style 2 7" xfId="1501"/>
    <cellStyle name="Style 2 8" xfId="1502"/>
    <cellStyle name="Style 2 9" xfId="1503"/>
    <cellStyle name="Style 20" xfId="1504"/>
    <cellStyle name="Style 21" xfId="1505"/>
    <cellStyle name="Style 22" xfId="1506"/>
    <cellStyle name="Style 23" xfId="1507"/>
    <cellStyle name="Style 24" xfId="1508"/>
    <cellStyle name="Style 25" xfId="1509"/>
    <cellStyle name="Style 26" xfId="1510"/>
    <cellStyle name="Style 27" xfId="1511"/>
    <cellStyle name="Style 28" xfId="1512"/>
    <cellStyle name="Style 29" xfId="1513"/>
    <cellStyle name="Style 3" xfId="1514"/>
    <cellStyle name="Style 30" xfId="1515"/>
    <cellStyle name="Style 31" xfId="1516"/>
    <cellStyle name="Style 32" xfId="1517"/>
    <cellStyle name="Style 33" xfId="1518"/>
    <cellStyle name="Style 34" xfId="1519"/>
    <cellStyle name="Style 35" xfId="1520"/>
    <cellStyle name="Style 36" xfId="1521"/>
    <cellStyle name="Style 37" xfId="1522"/>
    <cellStyle name="Style 38" xfId="1523"/>
    <cellStyle name="Style 39" xfId="1524"/>
    <cellStyle name="Style 4" xfId="1525"/>
    <cellStyle name="Style 40" xfId="1526"/>
    <cellStyle name="Style 41" xfId="1527"/>
    <cellStyle name="Style 42" xfId="1528"/>
    <cellStyle name="Style 5" xfId="1529"/>
    <cellStyle name="Style 6" xfId="1530"/>
    <cellStyle name="Style 7" xfId="1531"/>
    <cellStyle name="Style 8" xfId="1532"/>
    <cellStyle name="Style 9" xfId="1533"/>
    <cellStyle name="Style Date" xfId="1534"/>
    <cellStyle name="style_1" xfId="1535"/>
    <cellStyle name="subhead" xfId="1536"/>
    <cellStyle name="Subtotal" xfId="1537"/>
    <cellStyle name="symbol" xfId="1538"/>
    <cellStyle name="T" xfId="1539"/>
    <cellStyle name="T 2" xfId="1540"/>
    <cellStyle name="T_05a" xfId="1541"/>
    <cellStyle name="T_05a 2" xfId="1542"/>
    <cellStyle name="T_05a 3" xfId="1543"/>
    <cellStyle name="T_1309_THungvonNSTW" xfId="1544"/>
    <cellStyle name="T_BANG LUONG MOI KSDH va KSDC (co phu cap khu vuc)" xfId="1545"/>
    <cellStyle name="T_bao cao" xfId="1546"/>
    <cellStyle name="T_Bao cao so lieu kiem toan nam 2007 sua" xfId="1547"/>
    <cellStyle name="T_BBTNG-06" xfId="1548"/>
    <cellStyle name="T_BC CTMT-2008 Ttinh" xfId="1549"/>
    <cellStyle name="T_BC CTMT-2008 Ttinh_bieu tong hop" xfId="1550"/>
    <cellStyle name="T_BC CTMT-2008 Ttinh_Tong hop ra soat von ung 2011 -Chau" xfId="1551"/>
    <cellStyle name="T_BC CTMT-2008 Ttinh_tong hop TPCP" xfId="1552"/>
    <cellStyle name="T_BC CTMT-2008 Ttinh_Tong hop -Yte-Giao thong-Thuy loi-24-6" xfId="1553"/>
    <cellStyle name="T_bieu 05Acuoi cung" xfId="1554"/>
    <cellStyle name="T_Bieu mau danh muc du an thuoc CTMTQG nam 2008" xfId="1555"/>
    <cellStyle name="T_Bieu mau danh muc du an thuoc CTMTQG nam 2008_bieu tong hop" xfId="1556"/>
    <cellStyle name="T_Bieu mau danh muc du an thuoc CTMTQG nam 2008_Tong hop ra soat von ung 2011 -Chau" xfId="1557"/>
    <cellStyle name="T_Bieu mau danh muc du an thuoc CTMTQG nam 2008_tong hop TPCP" xfId="1558"/>
    <cellStyle name="T_Bieu mau danh muc du an thuoc CTMTQG nam 2008_Tong hop -Yte-Giao thong-Thuy loi-24-6" xfId="1559"/>
    <cellStyle name="T_Bieu tong hop nhu cau ung 2011 da chon loc -Mien nui" xfId="1560"/>
    <cellStyle name="T_BKH (TPCP) tháng 5.2010_Quang Nam" xfId="1561"/>
    <cellStyle name="T_Book1" xfId="1562"/>
    <cellStyle name="T_Book1 2" xfId="1563"/>
    <cellStyle name="T_Book1_1" xfId="1564"/>
    <cellStyle name="T_Book1_1 2" xfId="1565"/>
    <cellStyle name="T_Book1_1 2 2" xfId="1566"/>
    <cellStyle name="T_Book1_1 2 3" xfId="1567"/>
    <cellStyle name="T_Book1_1 3" xfId="1568"/>
    <cellStyle name="T_Book1_1_Bieu mau ung 2011-Mien Trung-TPCP-11-6" xfId="1569"/>
    <cellStyle name="T_Book1_1_bieu tong hop" xfId="1570"/>
    <cellStyle name="T_Book1_1_Bieu tong hop nhu cau ung 2011 da chon loc -Mien nui" xfId="1571"/>
    <cellStyle name="T_Book1_1_BKH (TPCP) tháng 5.2010_Quang Nam" xfId="1572"/>
    <cellStyle name="T_Book1_1_Book1" xfId="1573"/>
    <cellStyle name="T_Book1_1_CPK" xfId="1574"/>
    <cellStyle name="T_Book1_1_KL NT dap nen Dot 3" xfId="1576"/>
    <cellStyle name="T_Book1_1_KL NT Dot 3" xfId="1577"/>
    <cellStyle name="T_Book1_1_Khoi luong cac hang muc chi tiet-702" xfId="1575"/>
    <cellStyle name="T_Book1_1_mau KL vach son" xfId="1578"/>
    <cellStyle name="T_Book1_1_Nhu cau tam ung NSNN&amp;TPCP&amp;ODA theo tieu chi cua Bo (CV410_BKH-TH)_vung Tay Nguyen (11.6.2010)" xfId="1579"/>
    <cellStyle name="T_Book1_1_Tong hop ra soat von ung 2011 -Chau" xfId="1582"/>
    <cellStyle name="T_Book1_1_tong hop TPCP" xfId="1583"/>
    <cellStyle name="T_Book1_1_Tong hop -Yte-Giao thong-Thuy loi-24-6" xfId="1584"/>
    <cellStyle name="T_Book1_1_Thiet bi" xfId="1580"/>
    <cellStyle name="T_Book1_1_Thong ke cong" xfId="1581"/>
    <cellStyle name="T_Book1_2" xfId="1585"/>
    <cellStyle name="T_Book1_2_DTDuong dong tien -sua tham tra 2009 - luong 650" xfId="1586"/>
    <cellStyle name="T_Book1_Bieu mau danh muc du an thuoc CTMTQG nam 2008" xfId="1587"/>
    <cellStyle name="T_Book1_Bieu mau danh muc du an thuoc CTMTQG nam 2008_bieu tong hop" xfId="1588"/>
    <cellStyle name="T_Book1_Bieu mau danh muc du an thuoc CTMTQG nam 2008_Tong hop ra soat von ung 2011 -Chau" xfId="1589"/>
    <cellStyle name="T_Book1_Bieu mau danh muc du an thuoc CTMTQG nam 2008_tong hop TPCP" xfId="1590"/>
    <cellStyle name="T_Book1_Bieu mau danh muc du an thuoc CTMTQG nam 2008_Tong hop -Yte-Giao thong-Thuy loi-24-6" xfId="1591"/>
    <cellStyle name="T_Book1_Bieu tong hop nhu cau ung 2011 da chon loc -Mien nui" xfId="1592"/>
    <cellStyle name="T_Book1_BKH (TPCP) tháng 5.2010_Quang Nam" xfId="1593"/>
    <cellStyle name="T_Book1_BKH (TPCP) tháng 5.2010_Quang Nam 10" xfId="1594"/>
    <cellStyle name="T_Book1_BKH (TPCP) tháng 5.2010_Quang Nam 11" xfId="1595"/>
    <cellStyle name="T_Book1_BKH (TPCP) tháng 5.2010_Quang Nam 12" xfId="1596"/>
    <cellStyle name="T_Book1_BKH (TPCP) tháng 5.2010_Quang Nam 2" xfId="1597"/>
    <cellStyle name="T_Book1_BKH (TPCP) tháng 5.2010_Quang Nam 3" xfId="1598"/>
    <cellStyle name="T_Book1_BKH (TPCP) tháng 5.2010_Quang Nam 4" xfId="1599"/>
    <cellStyle name="T_Book1_BKH (TPCP) tháng 5.2010_Quang Nam 5" xfId="1600"/>
    <cellStyle name="T_Book1_BKH (TPCP) tháng 5.2010_Quang Nam 6" xfId="1601"/>
    <cellStyle name="T_Book1_BKH (TPCP) tháng 5.2010_Quang Nam 7" xfId="1602"/>
    <cellStyle name="T_Book1_BKH (TPCP) tháng 5.2010_Quang Nam 8" xfId="1603"/>
    <cellStyle name="T_Book1_BKH (TPCP) tháng 5.2010_Quang Nam 9" xfId="1604"/>
    <cellStyle name="T_Book1_Book1" xfId="1605"/>
    <cellStyle name="T_Book1_CPK" xfId="1606"/>
    <cellStyle name="T_Book1_DT492" xfId="1607"/>
    <cellStyle name="T_Book1_DT972000" xfId="1608"/>
    <cellStyle name="T_Book1_DTDuong dong tien -sua tham tra 2009 - luong 650" xfId="1609"/>
    <cellStyle name="T_Book1_Du an khoi cong moi nam 2010" xfId="1610"/>
    <cellStyle name="T_Book1_Du an khoi cong moi nam 2010_bieu tong hop" xfId="1611"/>
    <cellStyle name="T_Book1_Du an khoi cong moi nam 2010_Tong hop ra soat von ung 2011 -Chau" xfId="1612"/>
    <cellStyle name="T_Book1_Du an khoi cong moi nam 2010_tong hop TPCP" xfId="1613"/>
    <cellStyle name="T_Book1_Du an khoi cong moi nam 2010_Tong hop -Yte-Giao thong-Thuy loi-24-6" xfId="1614"/>
    <cellStyle name="T_Book1_Du toan khao sat (bo sung 2009)" xfId="1615"/>
    <cellStyle name="T_Book1_Hang Tom goi9 9-07(Cau 12 sua)" xfId="1616"/>
    <cellStyle name="T_Book1_HECO-NR78-Gui a-Vinh(15-5-07)" xfId="1617"/>
    <cellStyle name="T_Book1_Ket qua phan bo von nam 2008" xfId="1618"/>
    <cellStyle name="T_Book1_KL NT dap nen Dot 3" xfId="1635"/>
    <cellStyle name="T_Book1_KL NT Dot 3" xfId="1636"/>
    <cellStyle name="T_Book1_KH XDCB_2008 lan 2 sua ngay 10-11" xfId="1619"/>
    <cellStyle name="T_Book1_KH2011_Bieu 14-21_Vung Tay Nguyen" xfId="1620"/>
    <cellStyle name="T_Book1_KH2011_Bieu 14-21_Vung Tay Nguyen_Phan bo kinh phi" xfId="1621"/>
    <cellStyle name="T_Book1_KH2011_Bieu 14-21_Vung Tay Nguyen_Phan bo kinh phi 10" xfId="1622"/>
    <cellStyle name="T_Book1_KH2011_Bieu 14-21_Vung Tay Nguyen_Phan bo kinh phi 11" xfId="1623"/>
    <cellStyle name="T_Book1_KH2011_Bieu 14-21_Vung Tay Nguyen_Phan bo kinh phi 12" xfId="1624"/>
    <cellStyle name="T_Book1_KH2011_Bieu 14-21_Vung Tay Nguyen_Phan bo kinh phi 2" xfId="1625"/>
    <cellStyle name="T_Book1_KH2011_Bieu 14-21_Vung Tay Nguyen_Phan bo kinh phi 3" xfId="1626"/>
    <cellStyle name="T_Book1_KH2011_Bieu 14-21_Vung Tay Nguyen_Phan bo kinh phi 4" xfId="1627"/>
    <cellStyle name="T_Book1_KH2011_Bieu 14-21_Vung Tay Nguyen_Phan bo kinh phi 5" xfId="1628"/>
    <cellStyle name="T_Book1_KH2011_Bieu 14-21_Vung Tay Nguyen_Phan bo kinh phi 6" xfId="1629"/>
    <cellStyle name="T_Book1_KH2011_Bieu 14-21_Vung Tay Nguyen_Phan bo kinh phi 7" xfId="1630"/>
    <cellStyle name="T_Book1_KH2011_Bieu 14-21_Vung Tay Nguyen_Phan bo kinh phi 8" xfId="1631"/>
    <cellStyle name="T_Book1_KH2011_Bieu 14-21_Vung Tay Nguyen_Phan bo kinh phi 9" xfId="1632"/>
    <cellStyle name="T_Book1_Khoi luong cac hang muc chi tiet-702" xfId="1633"/>
    <cellStyle name="T_Book1_Khoi luong chinh Hang Tom" xfId="1634"/>
    <cellStyle name="T_Book1_mau bieu doan giam sat 2010 (version 2)" xfId="1637"/>
    <cellStyle name="T_Book1_mau KL vach son" xfId="1638"/>
    <cellStyle name="T_Book1_Nhu cau von ung truoc 2011 Tha h Hoa + Nge An gui TW" xfId="1639"/>
    <cellStyle name="T_Book1_San sat hach moi" xfId="1640"/>
    <cellStyle name="T_Book1_Tong hop 3 tinh (11_5)-TTH-QN-QT" xfId="1656"/>
    <cellStyle name="T_Book1_tong hop TPCP" xfId="1657"/>
    <cellStyle name="T_Book1_TH ung tren 70%-Ra soat phap ly-8-6 (dung de chuyen vao vu TH)" xfId="1641"/>
    <cellStyle name="T_Book1_TH ung tren 70%-Ra soat phap ly-8-6 (dung de chuyen vao vu TH)_Phan bo kinh phi" xfId="1642"/>
    <cellStyle name="T_Book1_TH ung tren 70%-Ra soat phap ly-8-6 (dung de chuyen vao vu TH)_Phan bo kinh phi 10" xfId="1643"/>
    <cellStyle name="T_Book1_TH ung tren 70%-Ra soat phap ly-8-6 (dung de chuyen vao vu TH)_Phan bo kinh phi 11" xfId="1644"/>
    <cellStyle name="T_Book1_TH ung tren 70%-Ra soat phap ly-8-6 (dung de chuyen vao vu TH)_Phan bo kinh phi 12" xfId="1645"/>
    <cellStyle name="T_Book1_TH ung tren 70%-Ra soat phap ly-8-6 (dung de chuyen vao vu TH)_Phan bo kinh phi 2" xfId="1646"/>
    <cellStyle name="T_Book1_TH ung tren 70%-Ra soat phap ly-8-6 (dung de chuyen vao vu TH)_Phan bo kinh phi 3" xfId="1647"/>
    <cellStyle name="T_Book1_TH ung tren 70%-Ra soat phap ly-8-6 (dung de chuyen vao vu TH)_Phan bo kinh phi 4" xfId="1648"/>
    <cellStyle name="T_Book1_TH ung tren 70%-Ra soat phap ly-8-6 (dung de chuyen vao vu TH)_Phan bo kinh phi 5" xfId="1649"/>
    <cellStyle name="T_Book1_TH ung tren 70%-Ra soat phap ly-8-6 (dung de chuyen vao vu TH)_Phan bo kinh phi 6" xfId="1650"/>
    <cellStyle name="T_Book1_TH ung tren 70%-Ra soat phap ly-8-6 (dung de chuyen vao vu TH)_Phan bo kinh phi 7" xfId="1651"/>
    <cellStyle name="T_Book1_TH ung tren 70%-Ra soat phap ly-8-6 (dung de chuyen vao vu TH)_Phan bo kinh phi 8" xfId="1652"/>
    <cellStyle name="T_Book1_TH ung tren 70%-Ra soat phap ly-8-6 (dung de chuyen vao vu TH)_Phan bo kinh phi 9" xfId="1653"/>
    <cellStyle name="T_Book1_Thiet bi" xfId="1654"/>
    <cellStyle name="T_Book1_Thong ke cong" xfId="1655"/>
    <cellStyle name="T_Book1_ung 2011 - 11-6-Thanh hoa-Nghe an" xfId="1658"/>
    <cellStyle name="T_Book1_ung truoc 2011 NSTW Thanh Hoa + Nge An gui Thu 12-5" xfId="1659"/>
    <cellStyle name="T_CDKT" xfId="1660"/>
    <cellStyle name="T_Copy of Bao cao  XDCB 7 thang nam 2008_So KH&amp;DT SUA" xfId="1666"/>
    <cellStyle name="T_Copy of Bao cao  XDCB 7 thang nam 2008_So KH&amp;DT SUA_bieu tong hop" xfId="1667"/>
    <cellStyle name="T_Copy of Bao cao  XDCB 7 thang nam 2008_So KH&amp;DT SUA_Tong hop ra soat von ung 2011 -Chau" xfId="1668"/>
    <cellStyle name="T_Copy of Bao cao  XDCB 7 thang nam 2008_So KH&amp;DT SUA_tong hop TPCP" xfId="1669"/>
    <cellStyle name="T_Copy of Bao cao  XDCB 7 thang nam 2008_So KH&amp;DT SUA_Tong hop -Yte-Giao thong-Thuy loi-24-6" xfId="1670"/>
    <cellStyle name="T_Copy of KS Du an dau tu" xfId="1671"/>
    <cellStyle name="T_Cost for DD (summary)" xfId="1672"/>
    <cellStyle name="T_CPK" xfId="1673"/>
    <cellStyle name="T_CTMTQG 2008" xfId="1674"/>
    <cellStyle name="T_CTMTQG 2008_Bieu mau danh muc du an thuoc CTMTQG nam 2008" xfId="1675"/>
    <cellStyle name="T_CTMTQG 2008_Hi-Tong hop KQ phan bo KH nam 08- LD fong giao 15-11-08" xfId="1676"/>
    <cellStyle name="T_CTMTQG 2008_Ket qua thuc hien nam 2008" xfId="1677"/>
    <cellStyle name="T_CTMTQG 2008_KH XDCB_2008 lan 1" xfId="1678"/>
    <cellStyle name="T_CTMTQG 2008_KH XDCB_2008 lan 1 sua ngay 27-10" xfId="1679"/>
    <cellStyle name="T_CTMTQG 2008_KH XDCB_2008 lan 2 sua ngay 10-11" xfId="1680"/>
    <cellStyle name="T_Chuan bi dau tu nam 2008" xfId="1661"/>
    <cellStyle name="T_Chuan bi dau tu nam 2008_bieu tong hop" xfId="1662"/>
    <cellStyle name="T_Chuan bi dau tu nam 2008_Tong hop ra soat von ung 2011 -Chau" xfId="1663"/>
    <cellStyle name="T_Chuan bi dau tu nam 2008_tong hop TPCP" xfId="1664"/>
    <cellStyle name="T_Chuan bi dau tu nam 2008_Tong hop -Yte-Giao thong-Thuy loi-24-6" xfId="1665"/>
    <cellStyle name="T_denbu" xfId="1681"/>
    <cellStyle name="T_DT972000" xfId="1682"/>
    <cellStyle name="T_DTDuong dong tien -sua tham tra 2009 - luong 650" xfId="1683"/>
    <cellStyle name="T_dtTL598G1." xfId="1684"/>
    <cellStyle name="T_Du an khoi cong moi nam 2010" xfId="1685"/>
    <cellStyle name="T_Du an khoi cong moi nam 2010_bieu tong hop" xfId="1686"/>
    <cellStyle name="T_Du an khoi cong moi nam 2010_Tong hop ra soat von ung 2011 -Chau" xfId="1687"/>
    <cellStyle name="T_Du an khoi cong moi nam 2010_tong hop TPCP" xfId="1688"/>
    <cellStyle name="T_Du an khoi cong moi nam 2010_Tong hop -Yte-Giao thong-Thuy loi-24-6" xfId="1689"/>
    <cellStyle name="T_DU AN TKQH VA CHUAN BI DAU TU NAM 2007 sua ngay 9-11" xfId="1690"/>
    <cellStyle name="T_DU AN TKQH VA CHUAN BI DAU TU NAM 2007 sua ngay 9-11_Bieu mau danh muc du an thuoc CTMTQG nam 2008" xfId="1691"/>
    <cellStyle name="T_DU AN TKQH VA CHUAN BI DAU TU NAM 2007 sua ngay 9-11_Bieu mau danh muc du an thuoc CTMTQG nam 2008_bieu tong hop" xfId="1692"/>
    <cellStyle name="T_DU AN TKQH VA CHUAN BI DAU TU NAM 2007 sua ngay 9-11_Bieu mau danh muc du an thuoc CTMTQG nam 2008_Tong hop ra soat von ung 2011 -Chau" xfId="1693"/>
    <cellStyle name="T_DU AN TKQH VA CHUAN BI DAU TU NAM 2007 sua ngay 9-11_Bieu mau danh muc du an thuoc CTMTQG nam 2008_tong hop TPCP" xfId="1694"/>
    <cellStyle name="T_DU AN TKQH VA CHUAN BI DAU TU NAM 2007 sua ngay 9-11_Bieu mau danh muc du an thuoc CTMTQG nam 2008_Tong hop -Yte-Giao thong-Thuy loi-24-6" xfId="1695"/>
    <cellStyle name="T_DU AN TKQH VA CHUAN BI DAU TU NAM 2007 sua ngay 9-11_Du an khoi cong moi nam 2010" xfId="1696"/>
    <cellStyle name="T_DU AN TKQH VA CHUAN BI DAU TU NAM 2007 sua ngay 9-11_Du an khoi cong moi nam 2010_bieu tong hop" xfId="1697"/>
    <cellStyle name="T_DU AN TKQH VA CHUAN BI DAU TU NAM 2007 sua ngay 9-11_Du an khoi cong moi nam 2010_Tong hop ra soat von ung 2011 -Chau" xfId="1698"/>
    <cellStyle name="T_DU AN TKQH VA CHUAN BI DAU TU NAM 2007 sua ngay 9-11_Du an khoi cong moi nam 2010_tong hop TPCP" xfId="1699"/>
    <cellStyle name="T_DU AN TKQH VA CHUAN BI DAU TU NAM 2007 sua ngay 9-11_Du an khoi cong moi nam 2010_Tong hop -Yte-Giao thong-Thuy loi-24-6" xfId="1700"/>
    <cellStyle name="T_DU AN TKQH VA CHUAN BI DAU TU NAM 2007 sua ngay 9-11_Ket qua phan bo von nam 2008" xfId="1701"/>
    <cellStyle name="T_DU AN TKQH VA CHUAN BI DAU TU NAM 2007 sua ngay 9-11_KH XDCB_2008 lan 2 sua ngay 10-11" xfId="1702"/>
    <cellStyle name="T_du toan dieu chinh  20-8-2006" xfId="1703"/>
    <cellStyle name="T_Du toan khao sat (bo sung 2009)" xfId="1704"/>
    <cellStyle name="T_Ke hoach KTXH  nam 2009_PKT thang 11 nam 2008" xfId="1705"/>
    <cellStyle name="T_Ke hoach KTXH  nam 2009_PKT thang 11 nam 2008_bieu tong hop" xfId="1706"/>
    <cellStyle name="T_Ke hoach KTXH  nam 2009_PKT thang 11 nam 2008_Tong hop ra soat von ung 2011 -Chau" xfId="1707"/>
    <cellStyle name="T_Ke hoach KTXH  nam 2009_PKT thang 11 nam 2008_tong hop TPCP" xfId="1708"/>
    <cellStyle name="T_Ke hoach KTXH  nam 2009_PKT thang 11 nam 2008_Tong hop -Yte-Giao thong-Thuy loi-24-6" xfId="1709"/>
    <cellStyle name="T_Ket qua dau thau" xfId="1710"/>
    <cellStyle name="T_Ket qua dau thau_bieu tong hop" xfId="1711"/>
    <cellStyle name="T_Ket qua dau thau_Tong hop ra soat von ung 2011 -Chau" xfId="1712"/>
    <cellStyle name="T_Ket qua dau thau_tong hop TPCP" xfId="1713"/>
    <cellStyle name="T_Ket qua dau thau_Tong hop -Yte-Giao thong-Thuy loi-24-6" xfId="1714"/>
    <cellStyle name="T_Ket qua phan bo von nam 2008" xfId="1715"/>
    <cellStyle name="T_KL NT dap nen Dot 3" xfId="1720"/>
    <cellStyle name="T_KL NT Dot 3" xfId="1721"/>
    <cellStyle name="T_Kl VL ranh" xfId="1722"/>
    <cellStyle name="T_KLNMD1" xfId="1723"/>
    <cellStyle name="T_KH XDCB_2008 lan 2 sua ngay 10-11" xfId="1716"/>
    <cellStyle name="T_Khao satD1" xfId="1717"/>
    <cellStyle name="T_Khao satD1 2" xfId="1718"/>
    <cellStyle name="T_Khoi luong cac hang muc chi tiet-702" xfId="1719"/>
    <cellStyle name="T_mau bieu doan giam sat 2010 (version 2)" xfId="1724"/>
    <cellStyle name="T_mau KL vach son" xfId="1725"/>
    <cellStyle name="T_Me_Tri_6_07" xfId="1726"/>
    <cellStyle name="T_N2 thay dat (N1-1)" xfId="1727"/>
    <cellStyle name="T_NS Xa(Phuong) TT Hue (05f)" xfId="1728"/>
    <cellStyle name="T_Phu bieu 04 04a 04b" xfId="1729"/>
    <cellStyle name="T_Phu bieu KHKT_ STC" xfId="1730"/>
    <cellStyle name="T_Phuong an can doi nam 2008" xfId="1731"/>
    <cellStyle name="T_Phuong an can doi nam 2008_bieu tong hop" xfId="1732"/>
    <cellStyle name="T_Phuong an can doi nam 2008_Tong hop ra soat von ung 2011 -Chau" xfId="1733"/>
    <cellStyle name="T_Phuong an can doi nam 2008_tong hop TPCP" xfId="1734"/>
    <cellStyle name="T_Phuong an can doi nam 2008_Tong hop -Yte-Giao thong-Thuy loi-24-6" xfId="1735"/>
    <cellStyle name="T_San sat hach moi" xfId="1736"/>
    <cellStyle name="T_Seagame(BTL)" xfId="1737"/>
    <cellStyle name="T_So GTVT" xfId="1738"/>
    <cellStyle name="T_So GTVT_bieu tong hop" xfId="1739"/>
    <cellStyle name="T_So GTVT_Tong hop ra soat von ung 2011 -Chau" xfId="1740"/>
    <cellStyle name="T_So GTVT_tong hop TPCP" xfId="1741"/>
    <cellStyle name="T_So GTVT_Tong hop -Yte-Giao thong-Thuy loi-24-6" xfId="1742"/>
    <cellStyle name="T_SS BVTC cau va cong tuyen Le Chan" xfId="1743"/>
    <cellStyle name="T_TDT + duong(8-5-07)" xfId="1744"/>
    <cellStyle name="T_tien2004" xfId="1751"/>
    <cellStyle name="T_tien2004 2" xfId="1752"/>
    <cellStyle name="T_TKE-ChoDon-sua" xfId="1753"/>
    <cellStyle name="T_Tong hop 3 tinh (11_5)-TTH-QN-QT" xfId="1754"/>
    <cellStyle name="T_Tong hop khoi luong Dot 3" xfId="1755"/>
    <cellStyle name="T_tong hop TPCP" xfId="1756"/>
    <cellStyle name="T_tham_tra_du_toan" xfId="1745"/>
    <cellStyle name="T_Thiet bi" xfId="1746"/>
    <cellStyle name="T_THKL 1303" xfId="1747"/>
    <cellStyle name="T_Thong ke" xfId="1748"/>
    <cellStyle name="T_Thong ke cong" xfId="1749"/>
    <cellStyle name="T_thong ke giao dan sinh" xfId="1750"/>
    <cellStyle name="T_Worksheet in D: ... Hoan thien 5goi theo KL cu 28-06 4.Cong 5goi Coc 33-Km1+490.13 Cong coc 33-km1+490.13" xfId="1757"/>
    <cellStyle name="T_ÿÿÿÿÿ" xfId="1758"/>
    <cellStyle name="Text Indent A" xfId="1759"/>
    <cellStyle name="Text Indent B" xfId="1760"/>
    <cellStyle name="Text Indent B 2" xfId="1761"/>
    <cellStyle name="Text Indent B 3" xfId="1762"/>
    <cellStyle name="Text Indent C" xfId="1763"/>
    <cellStyle name="Text Indent C 2" xfId="1764"/>
    <cellStyle name="Text Indent C 3" xfId="1765"/>
    <cellStyle name="Tien1" xfId="1780"/>
    <cellStyle name="Tieu_de_2" xfId="1782"/>
    <cellStyle name="Tiêu đề" xfId="1781"/>
    <cellStyle name="Times New Roman" xfId="1783"/>
    <cellStyle name="tit1" xfId="1784"/>
    <cellStyle name="tit2" xfId="1785"/>
    <cellStyle name="tit3" xfId="1786"/>
    <cellStyle name="tit4" xfId="1787"/>
    <cellStyle name="Title 2" xfId="1788"/>
    <cellStyle name="Tong so" xfId="1790"/>
    <cellStyle name="tong so 1" xfId="1791"/>
    <cellStyle name="Tongcong" xfId="1792"/>
    <cellStyle name="Total 2" xfId="1793"/>
    <cellStyle name="Tổng" xfId="1789"/>
    <cellStyle name="tt1" xfId="1796"/>
    <cellStyle name="tuan" xfId="1797"/>
    <cellStyle name="tuan1" xfId="1798"/>
    <cellStyle name="tuan1 2" xfId="1799"/>
    <cellStyle name="tuan1 3" xfId="1800"/>
    <cellStyle name="tuan2" xfId="1801"/>
    <cellStyle name="tuan2 2" xfId="1802"/>
    <cellStyle name="tuan2 3" xfId="1803"/>
    <cellStyle name="tuan3" xfId="1804"/>
    <cellStyle name="tuan3 2" xfId="1805"/>
    <cellStyle name="tuan3 3" xfId="1806"/>
    <cellStyle name="tuan4" xfId="1807"/>
    <cellStyle name="Tusental (0)_pldt" xfId="1808"/>
    <cellStyle name="Tusental_pldt" xfId="1809"/>
    <cellStyle name="th" xfId="1766"/>
    <cellStyle name="th 2" xfId="1767"/>
    <cellStyle name="than" xfId="1768"/>
    <cellStyle name="þ_x001d_ð¤_x000c_¯þ_x0014__x000d_¨þU_x0001_À_x0004_ _x0015__x000f__x0001__x0001_" xfId="1769"/>
    <cellStyle name="þ_x001d_ð·_x000c_æþ'_x000d_ßþU_x0001_Ø_x0005_ü_x0014__x0007__x0001__x0001_" xfId="1770"/>
    <cellStyle name="þ_x001d_ð·_x000c_æþ'_x000d_ßþU_x0001_Ø_x0005_ü_x0014__x0007__x0001__x0001_ 2" xfId="1771"/>
    <cellStyle name="þ_x001d_ð·_x000c_æþ'_x000d_ßþU_x0001_Ø_x0005_ü_x0014__x0007__x0001__x0001_ 2 2" xfId="1772"/>
    <cellStyle name="þ_x001d_ð·_x000c_æþ'_x000d_ßþU_x0001_Ø_x0005_ü_x0014__x0007__x0001__x0001_ 2 3" xfId="1773"/>
    <cellStyle name="þ_x001d_ðÇ%Uý—&amp;Hý9_x0008_Ÿ s_x000a__x0007__x0001__x0001_" xfId="1774"/>
    <cellStyle name="þ_x001d_ðÇ%Uý—&amp;Hý9_x0008_Ÿ_x0009_s_x000a__x0007__x0001__x0001_" xfId="1775"/>
    <cellStyle name="þ_x001d_ðK_x000c_Fý_x001b__x000d_9ýU_x0001_Ð_x0008_¦)_x0007__x0001__x0001_" xfId="1776"/>
    <cellStyle name="thuong-10" xfId="1777"/>
    <cellStyle name="thuong-11" xfId="1778"/>
    <cellStyle name="Thuyet minh" xfId="1779"/>
    <cellStyle name="trang" xfId="1794"/>
    <cellStyle name="Trung tính" xfId="1795"/>
    <cellStyle name="u" xfId="1810"/>
    <cellStyle name="ux_3_¼­¿ï-¾È»ê" xfId="1811"/>
    <cellStyle name="Valuta (0)_CALPREZZ" xfId="1812"/>
    <cellStyle name="Valuta_ PESO ELETTR." xfId="1813"/>
    <cellStyle name="VANG1" xfId="1815"/>
    <cellStyle name="Văn bản Cảnh báo" xfId="1814"/>
    <cellStyle name="viet" xfId="1816"/>
    <cellStyle name="viet 2" xfId="1817"/>
    <cellStyle name="viet2" xfId="1818"/>
    <cellStyle name="viet2 2" xfId="1819"/>
    <cellStyle name="VN new romanNormal" xfId="1820"/>
    <cellStyle name="vn time 10" xfId="1821"/>
    <cellStyle name="Vn Time 13" xfId="1822"/>
    <cellStyle name="Vn Time 14" xfId="1823"/>
    <cellStyle name="VN time new roman" xfId="1824"/>
    <cellStyle name="vn_time" xfId="1825"/>
    <cellStyle name="vnbo" xfId="1826"/>
    <cellStyle name="vntxt1" xfId="1832"/>
    <cellStyle name="vntxt1 2" xfId="1833"/>
    <cellStyle name="vntxt1 2 2" xfId="1834"/>
    <cellStyle name="vntxt1 2 3" xfId="1835"/>
    <cellStyle name="vntxt1 3" xfId="1836"/>
    <cellStyle name="vntxt1 4" xfId="1837"/>
    <cellStyle name="vntxt1 5" xfId="1838"/>
    <cellStyle name="vntxt2" xfId="1839"/>
    <cellStyle name="vnhead1" xfId="1827"/>
    <cellStyle name="vnhead2" xfId="1828"/>
    <cellStyle name="vnhead3" xfId="1829"/>
    <cellStyle name="vnhead3 2" xfId="1830"/>
    <cellStyle name="vnhead4" xfId="1831"/>
    <cellStyle name="W?hrung [0]_35ERI8T2gbIEMixb4v26icuOo" xfId="1840"/>
    <cellStyle name="W?hrung_35ERI8T2gbIEMixb4v26icuOo" xfId="1841"/>
    <cellStyle name="Währung [0]_ALLE_ITEMS_280800_EV_NL" xfId="1842"/>
    <cellStyle name="Währung_AKE_100N" xfId="1843"/>
    <cellStyle name="Walutowy [0]_Invoices2001Slovakia" xfId="1844"/>
    <cellStyle name="Walutowy_Invoices2001Slovakia" xfId="1845"/>
    <cellStyle name="Warning Text 2" xfId="1846"/>
    <cellStyle name="wrap" xfId="1847"/>
    <cellStyle name="Wไhrung [0]_35ERI8T2gbIEMixb4v26icuOo" xfId="1848"/>
    <cellStyle name="Wไhrung_35ERI8T2gbIEMixb4v26icuOo" xfId="1849"/>
    <cellStyle name="xuan" xfId="1850"/>
    <cellStyle name="y" xfId="1851"/>
    <cellStyle name="Ý kh¸c_B¶ng 1 (2)" xfId="1852"/>
    <cellStyle name=" [0.00]_ Att. 1- Cover" xfId="1853"/>
    <cellStyle name="_ Att. 1- Cover" xfId="1854"/>
    <cellStyle name="?_ Att. 1- Cover" xfId="1855"/>
    <cellStyle name="똿뗦먛귟 [0.00]_PRODUCT DETAIL Q1" xfId="1856"/>
    <cellStyle name="똿뗦먛귟_PRODUCT DETAIL Q1" xfId="1857"/>
    <cellStyle name="믅됞 [0.00]_PRODUCT DETAIL Q1" xfId="1858"/>
    <cellStyle name="믅됞_PRODUCT DETAIL Q1" xfId="1859"/>
    <cellStyle name="백분율_††††† " xfId="1860"/>
    <cellStyle name="뷭?_BOOKSHIP" xfId="1861"/>
    <cellStyle name="안건회계법인" xfId="1862"/>
    <cellStyle name="콤마 [ - 유형1" xfId="1863"/>
    <cellStyle name="콤마 [ - 유형2" xfId="1864"/>
    <cellStyle name="콤마 [ - 유형3" xfId="1865"/>
    <cellStyle name="콤마 [ - 유형4" xfId="1866"/>
    <cellStyle name="콤마 [ - 유형5" xfId="1867"/>
    <cellStyle name="콤마 [ - 유형6" xfId="1868"/>
    <cellStyle name="콤마 [ - 유형7" xfId="1869"/>
    <cellStyle name="콤마 [ - 유형8" xfId="1870"/>
    <cellStyle name="콤마 [0]_ 비목별 월별기술 " xfId="1871"/>
    <cellStyle name="콤마_ 비목별 월별기술 " xfId="1872"/>
    <cellStyle name="통화 [0]_††††† " xfId="1873"/>
    <cellStyle name="통화_††††† " xfId="1874"/>
    <cellStyle name="표준_ 97년 경영분석(안)" xfId="1875"/>
    <cellStyle name="표줠_Sheet1_1_총괄표 (수출입) (2)" xfId="1876"/>
    <cellStyle name="一般_00Q3902REV.1" xfId="1877"/>
    <cellStyle name="千分位[0]_00Q3902REV.1" xfId="1878"/>
    <cellStyle name="千分位_00Q3902REV.1" xfId="1879"/>
    <cellStyle name="桁区切り [0.00]_BE-BQ" xfId="1880"/>
    <cellStyle name="桁区切り_BE-BQ" xfId="1881"/>
    <cellStyle name="標準_(A1)BOQ " xfId="1882"/>
    <cellStyle name="貨幣 [0]_00Q3902REV.1" xfId="1883"/>
    <cellStyle name="貨幣[0]_BRE" xfId="1884"/>
    <cellStyle name="貨幣_00Q3902REV.1" xfId="1885"/>
    <cellStyle name="通貨 [0.00]_BE-BQ" xfId="1886"/>
    <cellStyle name="通貨_BE-BQ" xfId="1887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52"/>
  <sheetViews>
    <sheetView zoomScale="70" zoomScaleNormal="70" zoomScaleSheetLayoutView="70" zoomScalePageLayoutView="75" workbookViewId="0">
      <pane xSplit="2" ySplit="6" topLeftCell="C13" activePane="bottomRight" state="frozen"/>
      <selection pane="topRight" activeCell="C1" sqref="C1"/>
      <selection pane="bottomLeft" activeCell="A8" sqref="A8"/>
      <selection pane="bottomRight" activeCell="D13" sqref="D13"/>
    </sheetView>
  </sheetViews>
  <sheetFormatPr defaultColWidth="9.140625" defaultRowHeight="18.75"/>
  <cols>
    <col min="1" max="1" width="5.5703125" style="41" bestFit="1" customWidth="1"/>
    <col min="2" max="2" width="40.28515625" style="23" customWidth="1"/>
    <col min="3" max="3" width="11.28515625" style="23" customWidth="1"/>
    <col min="4" max="4" width="17.7109375" style="23" customWidth="1"/>
    <col min="5" max="5" width="10.85546875" style="23" bestFit="1" customWidth="1"/>
    <col min="6" max="6" width="12.5703125" style="23" customWidth="1"/>
    <col min="7" max="7" width="17" style="42" customWidth="1"/>
    <col min="8" max="8" width="24.28515625" style="42" customWidth="1"/>
    <col min="9" max="245" width="9.140625" style="37"/>
    <col min="246" max="246" width="5.5703125" style="37" bestFit="1" customWidth="1"/>
    <col min="247" max="247" width="40.28515625" style="37" customWidth="1"/>
    <col min="248" max="248" width="10.5703125" style="37" bestFit="1" customWidth="1"/>
    <col min="249" max="249" width="20.42578125" style="37" customWidth="1"/>
    <col min="250" max="251" width="9.5703125" style="37" bestFit="1" customWidth="1"/>
    <col min="252" max="252" width="11.85546875" style="37" customWidth="1"/>
    <col min="253" max="253" width="10.7109375" style="37" bestFit="1" customWidth="1"/>
    <col min="254" max="259" width="0" style="37" hidden="1" customWidth="1"/>
    <col min="260" max="260" width="10" style="37" bestFit="1" customWidth="1"/>
    <col min="261" max="262" width="11.85546875" style="37" customWidth="1"/>
    <col min="263" max="263" width="11.85546875" style="37" bestFit="1" customWidth="1"/>
    <col min="264" max="264" width="16.42578125" style="37" customWidth="1"/>
    <col min="265" max="501" width="9.140625" style="37"/>
    <col min="502" max="502" width="5.5703125" style="37" bestFit="1" customWidth="1"/>
    <col min="503" max="503" width="40.28515625" style="37" customWidth="1"/>
    <col min="504" max="504" width="10.5703125" style="37" bestFit="1" customWidth="1"/>
    <col min="505" max="505" width="20.42578125" style="37" customWidth="1"/>
    <col min="506" max="507" width="9.5703125" style="37" bestFit="1" customWidth="1"/>
    <col min="508" max="508" width="11.85546875" style="37" customWidth="1"/>
    <col min="509" max="509" width="10.7109375" style="37" bestFit="1" customWidth="1"/>
    <col min="510" max="515" width="0" style="37" hidden="1" customWidth="1"/>
    <col min="516" max="516" width="10" style="37" bestFit="1" customWidth="1"/>
    <col min="517" max="518" width="11.85546875" style="37" customWidth="1"/>
    <col min="519" max="519" width="11.85546875" style="37" bestFit="1" customWidth="1"/>
    <col min="520" max="520" width="16.42578125" style="37" customWidth="1"/>
    <col min="521" max="757" width="9.140625" style="37"/>
    <col min="758" max="758" width="5.5703125" style="37" bestFit="1" customWidth="1"/>
    <col min="759" max="759" width="40.28515625" style="37" customWidth="1"/>
    <col min="760" max="760" width="10.5703125" style="37" bestFit="1" customWidth="1"/>
    <col min="761" max="761" width="20.42578125" style="37" customWidth="1"/>
    <col min="762" max="763" width="9.5703125" style="37" bestFit="1" customWidth="1"/>
    <col min="764" max="764" width="11.85546875" style="37" customWidth="1"/>
    <col min="765" max="765" width="10.7109375" style="37" bestFit="1" customWidth="1"/>
    <col min="766" max="771" width="0" style="37" hidden="1" customWidth="1"/>
    <col min="772" max="772" width="10" style="37" bestFit="1" customWidth="1"/>
    <col min="773" max="774" width="11.85546875" style="37" customWidth="1"/>
    <col min="775" max="775" width="11.85546875" style="37" bestFit="1" customWidth="1"/>
    <col min="776" max="776" width="16.42578125" style="37" customWidth="1"/>
    <col min="777" max="1013" width="9.140625" style="37"/>
    <col min="1014" max="1014" width="5.5703125" style="37" bestFit="1" customWidth="1"/>
    <col min="1015" max="1015" width="40.28515625" style="37" customWidth="1"/>
    <col min="1016" max="1016" width="10.5703125" style="37" bestFit="1" customWidth="1"/>
    <col min="1017" max="1017" width="20.42578125" style="37" customWidth="1"/>
    <col min="1018" max="1019" width="9.5703125" style="37" bestFit="1" customWidth="1"/>
    <col min="1020" max="1020" width="11.85546875" style="37" customWidth="1"/>
    <col min="1021" max="1021" width="10.7109375" style="37" bestFit="1" customWidth="1"/>
    <col min="1022" max="1027" width="0" style="37" hidden="1" customWidth="1"/>
    <col min="1028" max="1028" width="10" style="37" bestFit="1" customWidth="1"/>
    <col min="1029" max="1030" width="11.85546875" style="37" customWidth="1"/>
    <col min="1031" max="1031" width="11.85546875" style="37" bestFit="1" customWidth="1"/>
    <col min="1032" max="1032" width="16.42578125" style="37" customWidth="1"/>
    <col min="1033" max="1269" width="9.140625" style="37"/>
    <col min="1270" max="1270" width="5.5703125" style="37" bestFit="1" customWidth="1"/>
    <col min="1271" max="1271" width="40.28515625" style="37" customWidth="1"/>
    <col min="1272" max="1272" width="10.5703125" style="37" bestFit="1" customWidth="1"/>
    <col min="1273" max="1273" width="20.42578125" style="37" customWidth="1"/>
    <col min="1274" max="1275" width="9.5703125" style="37" bestFit="1" customWidth="1"/>
    <col min="1276" max="1276" width="11.85546875" style="37" customWidth="1"/>
    <col min="1277" max="1277" width="10.7109375" style="37" bestFit="1" customWidth="1"/>
    <col min="1278" max="1283" width="0" style="37" hidden="1" customWidth="1"/>
    <col min="1284" max="1284" width="10" style="37" bestFit="1" customWidth="1"/>
    <col min="1285" max="1286" width="11.85546875" style="37" customWidth="1"/>
    <col min="1287" max="1287" width="11.85546875" style="37" bestFit="1" customWidth="1"/>
    <col min="1288" max="1288" width="16.42578125" style="37" customWidth="1"/>
    <col min="1289" max="1525" width="9.140625" style="37"/>
    <col min="1526" max="1526" width="5.5703125" style="37" bestFit="1" customWidth="1"/>
    <col min="1527" max="1527" width="40.28515625" style="37" customWidth="1"/>
    <col min="1528" max="1528" width="10.5703125" style="37" bestFit="1" customWidth="1"/>
    <col min="1529" max="1529" width="20.42578125" style="37" customWidth="1"/>
    <col min="1530" max="1531" width="9.5703125" style="37" bestFit="1" customWidth="1"/>
    <col min="1532" max="1532" width="11.85546875" style="37" customWidth="1"/>
    <col min="1533" max="1533" width="10.7109375" style="37" bestFit="1" customWidth="1"/>
    <col min="1534" max="1539" width="0" style="37" hidden="1" customWidth="1"/>
    <col min="1540" max="1540" width="10" style="37" bestFit="1" customWidth="1"/>
    <col min="1541" max="1542" width="11.85546875" style="37" customWidth="1"/>
    <col min="1543" max="1543" width="11.85546875" style="37" bestFit="1" customWidth="1"/>
    <col min="1544" max="1544" width="16.42578125" style="37" customWidth="1"/>
    <col min="1545" max="1781" width="9.140625" style="37"/>
    <col min="1782" max="1782" width="5.5703125" style="37" bestFit="1" customWidth="1"/>
    <col min="1783" max="1783" width="40.28515625" style="37" customWidth="1"/>
    <col min="1784" max="1784" width="10.5703125" style="37" bestFit="1" customWidth="1"/>
    <col min="1785" max="1785" width="20.42578125" style="37" customWidth="1"/>
    <col min="1786" max="1787" width="9.5703125" style="37" bestFit="1" customWidth="1"/>
    <col min="1788" max="1788" width="11.85546875" style="37" customWidth="1"/>
    <col min="1789" max="1789" width="10.7109375" style="37" bestFit="1" customWidth="1"/>
    <col min="1790" max="1795" width="0" style="37" hidden="1" customWidth="1"/>
    <col min="1796" max="1796" width="10" style="37" bestFit="1" customWidth="1"/>
    <col min="1797" max="1798" width="11.85546875" style="37" customWidth="1"/>
    <col min="1799" max="1799" width="11.85546875" style="37" bestFit="1" customWidth="1"/>
    <col min="1800" max="1800" width="16.42578125" style="37" customWidth="1"/>
    <col min="1801" max="2037" width="9.140625" style="37"/>
    <col min="2038" max="2038" width="5.5703125" style="37" bestFit="1" customWidth="1"/>
    <col min="2039" max="2039" width="40.28515625" style="37" customWidth="1"/>
    <col min="2040" max="2040" width="10.5703125" style="37" bestFit="1" customWidth="1"/>
    <col min="2041" max="2041" width="20.42578125" style="37" customWidth="1"/>
    <col min="2042" max="2043" width="9.5703125" style="37" bestFit="1" customWidth="1"/>
    <col min="2044" max="2044" width="11.85546875" style="37" customWidth="1"/>
    <col min="2045" max="2045" width="10.7109375" style="37" bestFit="1" customWidth="1"/>
    <col min="2046" max="2051" width="0" style="37" hidden="1" customWidth="1"/>
    <col min="2052" max="2052" width="10" style="37" bestFit="1" customWidth="1"/>
    <col min="2053" max="2054" width="11.85546875" style="37" customWidth="1"/>
    <col min="2055" max="2055" width="11.85546875" style="37" bestFit="1" customWidth="1"/>
    <col min="2056" max="2056" width="16.42578125" style="37" customWidth="1"/>
    <col min="2057" max="2293" width="9.140625" style="37"/>
    <col min="2294" max="2294" width="5.5703125" style="37" bestFit="1" customWidth="1"/>
    <col min="2295" max="2295" width="40.28515625" style="37" customWidth="1"/>
    <col min="2296" max="2296" width="10.5703125" style="37" bestFit="1" customWidth="1"/>
    <col min="2297" max="2297" width="20.42578125" style="37" customWidth="1"/>
    <col min="2298" max="2299" width="9.5703125" style="37" bestFit="1" customWidth="1"/>
    <col min="2300" max="2300" width="11.85546875" style="37" customWidth="1"/>
    <col min="2301" max="2301" width="10.7109375" style="37" bestFit="1" customWidth="1"/>
    <col min="2302" max="2307" width="0" style="37" hidden="1" customWidth="1"/>
    <col min="2308" max="2308" width="10" style="37" bestFit="1" customWidth="1"/>
    <col min="2309" max="2310" width="11.85546875" style="37" customWidth="1"/>
    <col min="2311" max="2311" width="11.85546875" style="37" bestFit="1" customWidth="1"/>
    <col min="2312" max="2312" width="16.42578125" style="37" customWidth="1"/>
    <col min="2313" max="2549" width="9.140625" style="37"/>
    <col min="2550" max="2550" width="5.5703125" style="37" bestFit="1" customWidth="1"/>
    <col min="2551" max="2551" width="40.28515625" style="37" customWidth="1"/>
    <col min="2552" max="2552" width="10.5703125" style="37" bestFit="1" customWidth="1"/>
    <col min="2553" max="2553" width="20.42578125" style="37" customWidth="1"/>
    <col min="2554" max="2555" width="9.5703125" style="37" bestFit="1" customWidth="1"/>
    <col min="2556" max="2556" width="11.85546875" style="37" customWidth="1"/>
    <col min="2557" max="2557" width="10.7109375" style="37" bestFit="1" customWidth="1"/>
    <col min="2558" max="2563" width="0" style="37" hidden="1" customWidth="1"/>
    <col min="2564" max="2564" width="10" style="37" bestFit="1" customWidth="1"/>
    <col min="2565" max="2566" width="11.85546875" style="37" customWidth="1"/>
    <col min="2567" max="2567" width="11.85546875" style="37" bestFit="1" customWidth="1"/>
    <col min="2568" max="2568" width="16.42578125" style="37" customWidth="1"/>
    <col min="2569" max="2805" width="9.140625" style="37"/>
    <col min="2806" max="2806" width="5.5703125" style="37" bestFit="1" customWidth="1"/>
    <col min="2807" max="2807" width="40.28515625" style="37" customWidth="1"/>
    <col min="2808" max="2808" width="10.5703125" style="37" bestFit="1" customWidth="1"/>
    <col min="2809" max="2809" width="20.42578125" style="37" customWidth="1"/>
    <col min="2810" max="2811" width="9.5703125" style="37" bestFit="1" customWidth="1"/>
    <col min="2812" max="2812" width="11.85546875" style="37" customWidth="1"/>
    <col min="2813" max="2813" width="10.7109375" style="37" bestFit="1" customWidth="1"/>
    <col min="2814" max="2819" width="0" style="37" hidden="1" customWidth="1"/>
    <col min="2820" max="2820" width="10" style="37" bestFit="1" customWidth="1"/>
    <col min="2821" max="2822" width="11.85546875" style="37" customWidth="1"/>
    <col min="2823" max="2823" width="11.85546875" style="37" bestFit="1" customWidth="1"/>
    <col min="2824" max="2824" width="16.42578125" style="37" customWidth="1"/>
    <col min="2825" max="3061" width="9.140625" style="37"/>
    <col min="3062" max="3062" width="5.5703125" style="37" bestFit="1" customWidth="1"/>
    <col min="3063" max="3063" width="40.28515625" style="37" customWidth="1"/>
    <col min="3064" max="3064" width="10.5703125" style="37" bestFit="1" customWidth="1"/>
    <col min="3065" max="3065" width="20.42578125" style="37" customWidth="1"/>
    <col min="3066" max="3067" width="9.5703125" style="37" bestFit="1" customWidth="1"/>
    <col min="3068" max="3068" width="11.85546875" style="37" customWidth="1"/>
    <col min="3069" max="3069" width="10.7109375" style="37" bestFit="1" customWidth="1"/>
    <col min="3070" max="3075" width="0" style="37" hidden="1" customWidth="1"/>
    <col min="3076" max="3076" width="10" style="37" bestFit="1" customWidth="1"/>
    <col min="3077" max="3078" width="11.85546875" style="37" customWidth="1"/>
    <col min="3079" max="3079" width="11.85546875" style="37" bestFit="1" customWidth="1"/>
    <col min="3080" max="3080" width="16.42578125" style="37" customWidth="1"/>
    <col min="3081" max="3317" width="9.140625" style="37"/>
    <col min="3318" max="3318" width="5.5703125" style="37" bestFit="1" customWidth="1"/>
    <col min="3319" max="3319" width="40.28515625" style="37" customWidth="1"/>
    <col min="3320" max="3320" width="10.5703125" style="37" bestFit="1" customWidth="1"/>
    <col min="3321" max="3321" width="20.42578125" style="37" customWidth="1"/>
    <col min="3322" max="3323" width="9.5703125" style="37" bestFit="1" customWidth="1"/>
    <col min="3324" max="3324" width="11.85546875" style="37" customWidth="1"/>
    <col min="3325" max="3325" width="10.7109375" style="37" bestFit="1" customWidth="1"/>
    <col min="3326" max="3331" width="0" style="37" hidden="1" customWidth="1"/>
    <col min="3332" max="3332" width="10" style="37" bestFit="1" customWidth="1"/>
    <col min="3333" max="3334" width="11.85546875" style="37" customWidth="1"/>
    <col min="3335" max="3335" width="11.85546875" style="37" bestFit="1" customWidth="1"/>
    <col min="3336" max="3336" width="16.42578125" style="37" customWidth="1"/>
    <col min="3337" max="3573" width="9.140625" style="37"/>
    <col min="3574" max="3574" width="5.5703125" style="37" bestFit="1" customWidth="1"/>
    <col min="3575" max="3575" width="40.28515625" style="37" customWidth="1"/>
    <col min="3576" max="3576" width="10.5703125" style="37" bestFit="1" customWidth="1"/>
    <col min="3577" max="3577" width="20.42578125" style="37" customWidth="1"/>
    <col min="3578" max="3579" width="9.5703125" style="37" bestFit="1" customWidth="1"/>
    <col min="3580" max="3580" width="11.85546875" style="37" customWidth="1"/>
    <col min="3581" max="3581" width="10.7109375" style="37" bestFit="1" customWidth="1"/>
    <col min="3582" max="3587" width="0" style="37" hidden="1" customWidth="1"/>
    <col min="3588" max="3588" width="10" style="37" bestFit="1" customWidth="1"/>
    <col min="3589" max="3590" width="11.85546875" style="37" customWidth="1"/>
    <col min="3591" max="3591" width="11.85546875" style="37" bestFit="1" customWidth="1"/>
    <col min="3592" max="3592" width="16.42578125" style="37" customWidth="1"/>
    <col min="3593" max="3829" width="9.140625" style="37"/>
    <col min="3830" max="3830" width="5.5703125" style="37" bestFit="1" customWidth="1"/>
    <col min="3831" max="3831" width="40.28515625" style="37" customWidth="1"/>
    <col min="3832" max="3832" width="10.5703125" style="37" bestFit="1" customWidth="1"/>
    <col min="3833" max="3833" width="20.42578125" style="37" customWidth="1"/>
    <col min="3834" max="3835" width="9.5703125" style="37" bestFit="1" customWidth="1"/>
    <col min="3836" max="3836" width="11.85546875" style="37" customWidth="1"/>
    <col min="3837" max="3837" width="10.7109375" style="37" bestFit="1" customWidth="1"/>
    <col min="3838" max="3843" width="0" style="37" hidden="1" customWidth="1"/>
    <col min="3844" max="3844" width="10" style="37" bestFit="1" customWidth="1"/>
    <col min="3845" max="3846" width="11.85546875" style="37" customWidth="1"/>
    <col min="3847" max="3847" width="11.85546875" style="37" bestFit="1" customWidth="1"/>
    <col min="3848" max="3848" width="16.42578125" style="37" customWidth="1"/>
    <col min="3849" max="4085" width="9.140625" style="37"/>
    <col min="4086" max="4086" width="5.5703125" style="37" bestFit="1" customWidth="1"/>
    <col min="4087" max="4087" width="40.28515625" style="37" customWidth="1"/>
    <col min="4088" max="4088" width="10.5703125" style="37" bestFit="1" customWidth="1"/>
    <col min="4089" max="4089" width="20.42578125" style="37" customWidth="1"/>
    <col min="4090" max="4091" width="9.5703125" style="37" bestFit="1" customWidth="1"/>
    <col min="4092" max="4092" width="11.85546875" style="37" customWidth="1"/>
    <col min="4093" max="4093" width="10.7109375" style="37" bestFit="1" customWidth="1"/>
    <col min="4094" max="4099" width="0" style="37" hidden="1" customWidth="1"/>
    <col min="4100" max="4100" width="10" style="37" bestFit="1" customWidth="1"/>
    <col min="4101" max="4102" width="11.85546875" style="37" customWidth="1"/>
    <col min="4103" max="4103" width="11.85546875" style="37" bestFit="1" customWidth="1"/>
    <col min="4104" max="4104" width="16.42578125" style="37" customWidth="1"/>
    <col min="4105" max="4341" width="9.140625" style="37"/>
    <col min="4342" max="4342" width="5.5703125" style="37" bestFit="1" customWidth="1"/>
    <col min="4343" max="4343" width="40.28515625" style="37" customWidth="1"/>
    <col min="4344" max="4344" width="10.5703125" style="37" bestFit="1" customWidth="1"/>
    <col min="4345" max="4345" width="20.42578125" style="37" customWidth="1"/>
    <col min="4346" max="4347" width="9.5703125" style="37" bestFit="1" customWidth="1"/>
    <col min="4348" max="4348" width="11.85546875" style="37" customWidth="1"/>
    <col min="4349" max="4349" width="10.7109375" style="37" bestFit="1" customWidth="1"/>
    <col min="4350" max="4355" width="0" style="37" hidden="1" customWidth="1"/>
    <col min="4356" max="4356" width="10" style="37" bestFit="1" customWidth="1"/>
    <col min="4357" max="4358" width="11.85546875" style="37" customWidth="1"/>
    <col min="4359" max="4359" width="11.85546875" style="37" bestFit="1" customWidth="1"/>
    <col min="4360" max="4360" width="16.42578125" style="37" customWidth="1"/>
    <col min="4361" max="4597" width="9.140625" style="37"/>
    <col min="4598" max="4598" width="5.5703125" style="37" bestFit="1" customWidth="1"/>
    <col min="4599" max="4599" width="40.28515625" style="37" customWidth="1"/>
    <col min="4600" max="4600" width="10.5703125" style="37" bestFit="1" customWidth="1"/>
    <col min="4601" max="4601" width="20.42578125" style="37" customWidth="1"/>
    <col min="4602" max="4603" width="9.5703125" style="37" bestFit="1" customWidth="1"/>
    <col min="4604" max="4604" width="11.85546875" style="37" customWidth="1"/>
    <col min="4605" max="4605" width="10.7109375" style="37" bestFit="1" customWidth="1"/>
    <col min="4606" max="4611" width="0" style="37" hidden="1" customWidth="1"/>
    <col min="4612" max="4612" width="10" style="37" bestFit="1" customWidth="1"/>
    <col min="4613" max="4614" width="11.85546875" style="37" customWidth="1"/>
    <col min="4615" max="4615" width="11.85546875" style="37" bestFit="1" customWidth="1"/>
    <col min="4616" max="4616" width="16.42578125" style="37" customWidth="1"/>
    <col min="4617" max="4853" width="9.140625" style="37"/>
    <col min="4854" max="4854" width="5.5703125" style="37" bestFit="1" customWidth="1"/>
    <col min="4855" max="4855" width="40.28515625" style="37" customWidth="1"/>
    <col min="4856" max="4856" width="10.5703125" style="37" bestFit="1" customWidth="1"/>
    <col min="4857" max="4857" width="20.42578125" style="37" customWidth="1"/>
    <col min="4858" max="4859" width="9.5703125" style="37" bestFit="1" customWidth="1"/>
    <col min="4860" max="4860" width="11.85546875" style="37" customWidth="1"/>
    <col min="4861" max="4861" width="10.7109375" style="37" bestFit="1" customWidth="1"/>
    <col min="4862" max="4867" width="0" style="37" hidden="1" customWidth="1"/>
    <col min="4868" max="4868" width="10" style="37" bestFit="1" customWidth="1"/>
    <col min="4869" max="4870" width="11.85546875" style="37" customWidth="1"/>
    <col min="4871" max="4871" width="11.85546875" style="37" bestFit="1" customWidth="1"/>
    <col min="4872" max="4872" width="16.42578125" style="37" customWidth="1"/>
    <col min="4873" max="5109" width="9.140625" style="37"/>
    <col min="5110" max="5110" width="5.5703125" style="37" bestFit="1" customWidth="1"/>
    <col min="5111" max="5111" width="40.28515625" style="37" customWidth="1"/>
    <col min="5112" max="5112" width="10.5703125" style="37" bestFit="1" customWidth="1"/>
    <col min="5113" max="5113" width="20.42578125" style="37" customWidth="1"/>
    <col min="5114" max="5115" width="9.5703125" style="37" bestFit="1" customWidth="1"/>
    <col min="5116" max="5116" width="11.85546875" style="37" customWidth="1"/>
    <col min="5117" max="5117" width="10.7109375" style="37" bestFit="1" customWidth="1"/>
    <col min="5118" max="5123" width="0" style="37" hidden="1" customWidth="1"/>
    <col min="5124" max="5124" width="10" style="37" bestFit="1" customWidth="1"/>
    <col min="5125" max="5126" width="11.85546875" style="37" customWidth="1"/>
    <col min="5127" max="5127" width="11.85546875" style="37" bestFit="1" customWidth="1"/>
    <col min="5128" max="5128" width="16.42578125" style="37" customWidth="1"/>
    <col min="5129" max="5365" width="9.140625" style="37"/>
    <col min="5366" max="5366" width="5.5703125" style="37" bestFit="1" customWidth="1"/>
    <col min="5367" max="5367" width="40.28515625" style="37" customWidth="1"/>
    <col min="5368" max="5368" width="10.5703125" style="37" bestFit="1" customWidth="1"/>
    <col min="5369" max="5369" width="20.42578125" style="37" customWidth="1"/>
    <col min="5370" max="5371" width="9.5703125" style="37" bestFit="1" customWidth="1"/>
    <col min="5372" max="5372" width="11.85546875" style="37" customWidth="1"/>
    <col min="5373" max="5373" width="10.7109375" style="37" bestFit="1" customWidth="1"/>
    <col min="5374" max="5379" width="0" style="37" hidden="1" customWidth="1"/>
    <col min="5380" max="5380" width="10" style="37" bestFit="1" customWidth="1"/>
    <col min="5381" max="5382" width="11.85546875" style="37" customWidth="1"/>
    <col min="5383" max="5383" width="11.85546875" style="37" bestFit="1" customWidth="1"/>
    <col min="5384" max="5384" width="16.42578125" style="37" customWidth="1"/>
    <col min="5385" max="5621" width="9.140625" style="37"/>
    <col min="5622" max="5622" width="5.5703125" style="37" bestFit="1" customWidth="1"/>
    <col min="5623" max="5623" width="40.28515625" style="37" customWidth="1"/>
    <col min="5624" max="5624" width="10.5703125" style="37" bestFit="1" customWidth="1"/>
    <col min="5625" max="5625" width="20.42578125" style="37" customWidth="1"/>
    <col min="5626" max="5627" width="9.5703125" style="37" bestFit="1" customWidth="1"/>
    <col min="5628" max="5628" width="11.85546875" style="37" customWidth="1"/>
    <col min="5629" max="5629" width="10.7109375" style="37" bestFit="1" customWidth="1"/>
    <col min="5630" max="5635" width="0" style="37" hidden="1" customWidth="1"/>
    <col min="5636" max="5636" width="10" style="37" bestFit="1" customWidth="1"/>
    <col min="5637" max="5638" width="11.85546875" style="37" customWidth="1"/>
    <col min="5639" max="5639" width="11.85546875" style="37" bestFit="1" customWidth="1"/>
    <col min="5640" max="5640" width="16.42578125" style="37" customWidth="1"/>
    <col min="5641" max="5877" width="9.140625" style="37"/>
    <col min="5878" max="5878" width="5.5703125" style="37" bestFit="1" customWidth="1"/>
    <col min="5879" max="5879" width="40.28515625" style="37" customWidth="1"/>
    <col min="5880" max="5880" width="10.5703125" style="37" bestFit="1" customWidth="1"/>
    <col min="5881" max="5881" width="20.42578125" style="37" customWidth="1"/>
    <col min="5882" max="5883" width="9.5703125" style="37" bestFit="1" customWidth="1"/>
    <col min="5884" max="5884" width="11.85546875" style="37" customWidth="1"/>
    <col min="5885" max="5885" width="10.7109375" style="37" bestFit="1" customWidth="1"/>
    <col min="5886" max="5891" width="0" style="37" hidden="1" customWidth="1"/>
    <col min="5892" max="5892" width="10" style="37" bestFit="1" customWidth="1"/>
    <col min="5893" max="5894" width="11.85546875" style="37" customWidth="1"/>
    <col min="5895" max="5895" width="11.85546875" style="37" bestFit="1" customWidth="1"/>
    <col min="5896" max="5896" width="16.42578125" style="37" customWidth="1"/>
    <col min="5897" max="6133" width="9.140625" style="37"/>
    <col min="6134" max="6134" width="5.5703125" style="37" bestFit="1" customWidth="1"/>
    <col min="6135" max="6135" width="40.28515625" style="37" customWidth="1"/>
    <col min="6136" max="6136" width="10.5703125" style="37" bestFit="1" customWidth="1"/>
    <col min="6137" max="6137" width="20.42578125" style="37" customWidth="1"/>
    <col min="6138" max="6139" width="9.5703125" style="37" bestFit="1" customWidth="1"/>
    <col min="6140" max="6140" width="11.85546875" style="37" customWidth="1"/>
    <col min="6141" max="6141" width="10.7109375" style="37" bestFit="1" customWidth="1"/>
    <col min="6142" max="6147" width="0" style="37" hidden="1" customWidth="1"/>
    <col min="6148" max="6148" width="10" style="37" bestFit="1" customWidth="1"/>
    <col min="6149" max="6150" width="11.85546875" style="37" customWidth="1"/>
    <col min="6151" max="6151" width="11.85546875" style="37" bestFit="1" customWidth="1"/>
    <col min="6152" max="6152" width="16.42578125" style="37" customWidth="1"/>
    <col min="6153" max="6389" width="9.140625" style="37"/>
    <col min="6390" max="6390" width="5.5703125" style="37" bestFit="1" customWidth="1"/>
    <col min="6391" max="6391" width="40.28515625" style="37" customWidth="1"/>
    <col min="6392" max="6392" width="10.5703125" style="37" bestFit="1" customWidth="1"/>
    <col min="6393" max="6393" width="20.42578125" style="37" customWidth="1"/>
    <col min="6394" max="6395" width="9.5703125" style="37" bestFit="1" customWidth="1"/>
    <col min="6396" max="6396" width="11.85546875" style="37" customWidth="1"/>
    <col min="6397" max="6397" width="10.7109375" style="37" bestFit="1" customWidth="1"/>
    <col min="6398" max="6403" width="0" style="37" hidden="1" customWidth="1"/>
    <col min="6404" max="6404" width="10" style="37" bestFit="1" customWidth="1"/>
    <col min="6405" max="6406" width="11.85546875" style="37" customWidth="1"/>
    <col min="6407" max="6407" width="11.85546875" style="37" bestFit="1" customWidth="1"/>
    <col min="6408" max="6408" width="16.42578125" style="37" customWidth="1"/>
    <col min="6409" max="6645" width="9.140625" style="37"/>
    <col min="6646" max="6646" width="5.5703125" style="37" bestFit="1" customWidth="1"/>
    <col min="6647" max="6647" width="40.28515625" style="37" customWidth="1"/>
    <col min="6648" max="6648" width="10.5703125" style="37" bestFit="1" customWidth="1"/>
    <col min="6649" max="6649" width="20.42578125" style="37" customWidth="1"/>
    <col min="6650" max="6651" width="9.5703125" style="37" bestFit="1" customWidth="1"/>
    <col min="6652" max="6652" width="11.85546875" style="37" customWidth="1"/>
    <col min="6653" max="6653" width="10.7109375" style="37" bestFit="1" customWidth="1"/>
    <col min="6654" max="6659" width="0" style="37" hidden="1" customWidth="1"/>
    <col min="6660" max="6660" width="10" style="37" bestFit="1" customWidth="1"/>
    <col min="6661" max="6662" width="11.85546875" style="37" customWidth="1"/>
    <col min="6663" max="6663" width="11.85546875" style="37" bestFit="1" customWidth="1"/>
    <col min="6664" max="6664" width="16.42578125" style="37" customWidth="1"/>
    <col min="6665" max="6901" width="9.140625" style="37"/>
    <col min="6902" max="6902" width="5.5703125" style="37" bestFit="1" customWidth="1"/>
    <col min="6903" max="6903" width="40.28515625" style="37" customWidth="1"/>
    <col min="6904" max="6904" width="10.5703125" style="37" bestFit="1" customWidth="1"/>
    <col min="6905" max="6905" width="20.42578125" style="37" customWidth="1"/>
    <col min="6906" max="6907" width="9.5703125" style="37" bestFit="1" customWidth="1"/>
    <col min="6908" max="6908" width="11.85546875" style="37" customWidth="1"/>
    <col min="6909" max="6909" width="10.7109375" style="37" bestFit="1" customWidth="1"/>
    <col min="6910" max="6915" width="0" style="37" hidden="1" customWidth="1"/>
    <col min="6916" max="6916" width="10" style="37" bestFit="1" customWidth="1"/>
    <col min="6917" max="6918" width="11.85546875" style="37" customWidth="1"/>
    <col min="6919" max="6919" width="11.85546875" style="37" bestFit="1" customWidth="1"/>
    <col min="6920" max="6920" width="16.42578125" style="37" customWidth="1"/>
    <col min="6921" max="7157" width="9.140625" style="37"/>
    <col min="7158" max="7158" width="5.5703125" style="37" bestFit="1" customWidth="1"/>
    <col min="7159" max="7159" width="40.28515625" style="37" customWidth="1"/>
    <col min="7160" max="7160" width="10.5703125" style="37" bestFit="1" customWidth="1"/>
    <col min="7161" max="7161" width="20.42578125" style="37" customWidth="1"/>
    <col min="7162" max="7163" width="9.5703125" style="37" bestFit="1" customWidth="1"/>
    <col min="7164" max="7164" width="11.85546875" style="37" customWidth="1"/>
    <col min="7165" max="7165" width="10.7109375" style="37" bestFit="1" customWidth="1"/>
    <col min="7166" max="7171" width="0" style="37" hidden="1" customWidth="1"/>
    <col min="7172" max="7172" width="10" style="37" bestFit="1" customWidth="1"/>
    <col min="7173" max="7174" width="11.85546875" style="37" customWidth="1"/>
    <col min="7175" max="7175" width="11.85546875" style="37" bestFit="1" customWidth="1"/>
    <col min="7176" max="7176" width="16.42578125" style="37" customWidth="1"/>
    <col min="7177" max="7413" width="9.140625" style="37"/>
    <col min="7414" max="7414" width="5.5703125" style="37" bestFit="1" customWidth="1"/>
    <col min="7415" max="7415" width="40.28515625" style="37" customWidth="1"/>
    <col min="7416" max="7416" width="10.5703125" style="37" bestFit="1" customWidth="1"/>
    <col min="7417" max="7417" width="20.42578125" style="37" customWidth="1"/>
    <col min="7418" max="7419" width="9.5703125" style="37" bestFit="1" customWidth="1"/>
    <col min="7420" max="7420" width="11.85546875" style="37" customWidth="1"/>
    <col min="7421" max="7421" width="10.7109375" style="37" bestFit="1" customWidth="1"/>
    <col min="7422" max="7427" width="0" style="37" hidden="1" customWidth="1"/>
    <col min="7428" max="7428" width="10" style="37" bestFit="1" customWidth="1"/>
    <col min="7429" max="7430" width="11.85546875" style="37" customWidth="1"/>
    <col min="7431" max="7431" width="11.85546875" style="37" bestFit="1" customWidth="1"/>
    <col min="7432" max="7432" width="16.42578125" style="37" customWidth="1"/>
    <col min="7433" max="7669" width="9.140625" style="37"/>
    <col min="7670" max="7670" width="5.5703125" style="37" bestFit="1" customWidth="1"/>
    <col min="7671" max="7671" width="40.28515625" style="37" customWidth="1"/>
    <col min="7672" max="7672" width="10.5703125" style="37" bestFit="1" customWidth="1"/>
    <col min="7673" max="7673" width="20.42578125" style="37" customWidth="1"/>
    <col min="7674" max="7675" width="9.5703125" style="37" bestFit="1" customWidth="1"/>
    <col min="7676" max="7676" width="11.85546875" style="37" customWidth="1"/>
    <col min="7677" max="7677" width="10.7109375" style="37" bestFit="1" customWidth="1"/>
    <col min="7678" max="7683" width="0" style="37" hidden="1" customWidth="1"/>
    <col min="7684" max="7684" width="10" style="37" bestFit="1" customWidth="1"/>
    <col min="7685" max="7686" width="11.85546875" style="37" customWidth="1"/>
    <col min="7687" max="7687" width="11.85546875" style="37" bestFit="1" customWidth="1"/>
    <col min="7688" max="7688" width="16.42578125" style="37" customWidth="1"/>
    <col min="7689" max="7925" width="9.140625" style="37"/>
    <col min="7926" max="7926" width="5.5703125" style="37" bestFit="1" customWidth="1"/>
    <col min="7927" max="7927" width="40.28515625" style="37" customWidth="1"/>
    <col min="7928" max="7928" width="10.5703125" style="37" bestFit="1" customWidth="1"/>
    <col min="7929" max="7929" width="20.42578125" style="37" customWidth="1"/>
    <col min="7930" max="7931" width="9.5703125" style="37" bestFit="1" customWidth="1"/>
    <col min="7932" max="7932" width="11.85546875" style="37" customWidth="1"/>
    <col min="7933" max="7933" width="10.7109375" style="37" bestFit="1" customWidth="1"/>
    <col min="7934" max="7939" width="0" style="37" hidden="1" customWidth="1"/>
    <col min="7940" max="7940" width="10" style="37" bestFit="1" customWidth="1"/>
    <col min="7941" max="7942" width="11.85546875" style="37" customWidth="1"/>
    <col min="7943" max="7943" width="11.85546875" style="37" bestFit="1" customWidth="1"/>
    <col min="7944" max="7944" width="16.42578125" style="37" customWidth="1"/>
    <col min="7945" max="8181" width="9.140625" style="37"/>
    <col min="8182" max="8182" width="5.5703125" style="37" bestFit="1" customWidth="1"/>
    <col min="8183" max="8183" width="40.28515625" style="37" customWidth="1"/>
    <col min="8184" max="8184" width="10.5703125" style="37" bestFit="1" customWidth="1"/>
    <col min="8185" max="8185" width="20.42578125" style="37" customWidth="1"/>
    <col min="8186" max="8187" width="9.5703125" style="37" bestFit="1" customWidth="1"/>
    <col min="8188" max="8188" width="11.85546875" style="37" customWidth="1"/>
    <col min="8189" max="8189" width="10.7109375" style="37" bestFit="1" customWidth="1"/>
    <col min="8190" max="8195" width="0" style="37" hidden="1" customWidth="1"/>
    <col min="8196" max="8196" width="10" style="37" bestFit="1" customWidth="1"/>
    <col min="8197" max="8198" width="11.85546875" style="37" customWidth="1"/>
    <col min="8199" max="8199" width="11.85546875" style="37" bestFit="1" customWidth="1"/>
    <col min="8200" max="8200" width="16.42578125" style="37" customWidth="1"/>
    <col min="8201" max="8437" width="9.140625" style="37"/>
    <col min="8438" max="8438" width="5.5703125" style="37" bestFit="1" customWidth="1"/>
    <col min="8439" max="8439" width="40.28515625" style="37" customWidth="1"/>
    <col min="8440" max="8440" width="10.5703125" style="37" bestFit="1" customWidth="1"/>
    <col min="8441" max="8441" width="20.42578125" style="37" customWidth="1"/>
    <col min="8442" max="8443" width="9.5703125" style="37" bestFit="1" customWidth="1"/>
    <col min="8444" max="8444" width="11.85546875" style="37" customWidth="1"/>
    <col min="8445" max="8445" width="10.7109375" style="37" bestFit="1" customWidth="1"/>
    <col min="8446" max="8451" width="0" style="37" hidden="1" customWidth="1"/>
    <col min="8452" max="8452" width="10" style="37" bestFit="1" customWidth="1"/>
    <col min="8453" max="8454" width="11.85546875" style="37" customWidth="1"/>
    <col min="8455" max="8455" width="11.85546875" style="37" bestFit="1" customWidth="1"/>
    <col min="8456" max="8456" width="16.42578125" style="37" customWidth="1"/>
    <col min="8457" max="8693" width="9.140625" style="37"/>
    <col min="8694" max="8694" width="5.5703125" style="37" bestFit="1" customWidth="1"/>
    <col min="8695" max="8695" width="40.28515625" style="37" customWidth="1"/>
    <col min="8696" max="8696" width="10.5703125" style="37" bestFit="1" customWidth="1"/>
    <col min="8697" max="8697" width="20.42578125" style="37" customWidth="1"/>
    <col min="8698" max="8699" width="9.5703125" style="37" bestFit="1" customWidth="1"/>
    <col min="8700" max="8700" width="11.85546875" style="37" customWidth="1"/>
    <col min="8701" max="8701" width="10.7109375" style="37" bestFit="1" customWidth="1"/>
    <col min="8702" max="8707" width="0" style="37" hidden="1" customWidth="1"/>
    <col min="8708" max="8708" width="10" style="37" bestFit="1" customWidth="1"/>
    <col min="8709" max="8710" width="11.85546875" style="37" customWidth="1"/>
    <col min="8711" max="8711" width="11.85546875" style="37" bestFit="1" customWidth="1"/>
    <col min="8712" max="8712" width="16.42578125" style="37" customWidth="1"/>
    <col min="8713" max="8949" width="9.140625" style="37"/>
    <col min="8950" max="8950" width="5.5703125" style="37" bestFit="1" customWidth="1"/>
    <col min="8951" max="8951" width="40.28515625" style="37" customWidth="1"/>
    <col min="8952" max="8952" width="10.5703125" style="37" bestFit="1" customWidth="1"/>
    <col min="8953" max="8953" width="20.42578125" style="37" customWidth="1"/>
    <col min="8954" max="8955" width="9.5703125" style="37" bestFit="1" customWidth="1"/>
    <col min="8956" max="8956" width="11.85546875" style="37" customWidth="1"/>
    <col min="8957" max="8957" width="10.7109375" style="37" bestFit="1" customWidth="1"/>
    <col min="8958" max="8963" width="0" style="37" hidden="1" customWidth="1"/>
    <col min="8964" max="8964" width="10" style="37" bestFit="1" customWidth="1"/>
    <col min="8965" max="8966" width="11.85546875" style="37" customWidth="1"/>
    <col min="8967" max="8967" width="11.85546875" style="37" bestFit="1" customWidth="1"/>
    <col min="8968" max="8968" width="16.42578125" style="37" customWidth="1"/>
    <col min="8969" max="9205" width="9.140625" style="37"/>
    <col min="9206" max="9206" width="5.5703125" style="37" bestFit="1" customWidth="1"/>
    <col min="9207" max="9207" width="40.28515625" style="37" customWidth="1"/>
    <col min="9208" max="9208" width="10.5703125" style="37" bestFit="1" customWidth="1"/>
    <col min="9209" max="9209" width="20.42578125" style="37" customWidth="1"/>
    <col min="9210" max="9211" width="9.5703125" style="37" bestFit="1" customWidth="1"/>
    <col min="9212" max="9212" width="11.85546875" style="37" customWidth="1"/>
    <col min="9213" max="9213" width="10.7109375" style="37" bestFit="1" customWidth="1"/>
    <col min="9214" max="9219" width="0" style="37" hidden="1" customWidth="1"/>
    <col min="9220" max="9220" width="10" style="37" bestFit="1" customWidth="1"/>
    <col min="9221" max="9222" width="11.85546875" style="37" customWidth="1"/>
    <col min="9223" max="9223" width="11.85546875" style="37" bestFit="1" customWidth="1"/>
    <col min="9224" max="9224" width="16.42578125" style="37" customWidth="1"/>
    <col min="9225" max="9461" width="9.140625" style="37"/>
    <col min="9462" max="9462" width="5.5703125" style="37" bestFit="1" customWidth="1"/>
    <col min="9463" max="9463" width="40.28515625" style="37" customWidth="1"/>
    <col min="9464" max="9464" width="10.5703125" style="37" bestFit="1" customWidth="1"/>
    <col min="9465" max="9465" width="20.42578125" style="37" customWidth="1"/>
    <col min="9466" max="9467" width="9.5703125" style="37" bestFit="1" customWidth="1"/>
    <col min="9468" max="9468" width="11.85546875" style="37" customWidth="1"/>
    <col min="9469" max="9469" width="10.7109375" style="37" bestFit="1" customWidth="1"/>
    <col min="9470" max="9475" width="0" style="37" hidden="1" customWidth="1"/>
    <col min="9476" max="9476" width="10" style="37" bestFit="1" customWidth="1"/>
    <col min="9477" max="9478" width="11.85546875" style="37" customWidth="1"/>
    <col min="9479" max="9479" width="11.85546875" style="37" bestFit="1" customWidth="1"/>
    <col min="9480" max="9480" width="16.42578125" style="37" customWidth="1"/>
    <col min="9481" max="9717" width="9.140625" style="37"/>
    <col min="9718" max="9718" width="5.5703125" style="37" bestFit="1" customWidth="1"/>
    <col min="9719" max="9719" width="40.28515625" style="37" customWidth="1"/>
    <col min="9720" max="9720" width="10.5703125" style="37" bestFit="1" customWidth="1"/>
    <col min="9721" max="9721" width="20.42578125" style="37" customWidth="1"/>
    <col min="9722" max="9723" width="9.5703125" style="37" bestFit="1" customWidth="1"/>
    <col min="9724" max="9724" width="11.85546875" style="37" customWidth="1"/>
    <col min="9725" max="9725" width="10.7109375" style="37" bestFit="1" customWidth="1"/>
    <col min="9726" max="9731" width="0" style="37" hidden="1" customWidth="1"/>
    <col min="9732" max="9732" width="10" style="37" bestFit="1" customWidth="1"/>
    <col min="9733" max="9734" width="11.85546875" style="37" customWidth="1"/>
    <col min="9735" max="9735" width="11.85546875" style="37" bestFit="1" customWidth="1"/>
    <col min="9736" max="9736" width="16.42578125" style="37" customWidth="1"/>
    <col min="9737" max="9973" width="9.140625" style="37"/>
    <col min="9974" max="9974" width="5.5703125" style="37" bestFit="1" customWidth="1"/>
    <col min="9975" max="9975" width="40.28515625" style="37" customWidth="1"/>
    <col min="9976" max="9976" width="10.5703125" style="37" bestFit="1" customWidth="1"/>
    <col min="9977" max="9977" width="20.42578125" style="37" customWidth="1"/>
    <col min="9978" max="9979" width="9.5703125" style="37" bestFit="1" customWidth="1"/>
    <col min="9980" max="9980" width="11.85546875" style="37" customWidth="1"/>
    <col min="9981" max="9981" width="10.7109375" style="37" bestFit="1" customWidth="1"/>
    <col min="9982" max="9987" width="0" style="37" hidden="1" customWidth="1"/>
    <col min="9988" max="9988" width="10" style="37" bestFit="1" customWidth="1"/>
    <col min="9989" max="9990" width="11.85546875" style="37" customWidth="1"/>
    <col min="9991" max="9991" width="11.85546875" style="37" bestFit="1" customWidth="1"/>
    <col min="9992" max="9992" width="16.42578125" style="37" customWidth="1"/>
    <col min="9993" max="10229" width="9.140625" style="37"/>
    <col min="10230" max="10230" width="5.5703125" style="37" bestFit="1" customWidth="1"/>
    <col min="10231" max="10231" width="40.28515625" style="37" customWidth="1"/>
    <col min="10232" max="10232" width="10.5703125" style="37" bestFit="1" customWidth="1"/>
    <col min="10233" max="10233" width="20.42578125" style="37" customWidth="1"/>
    <col min="10234" max="10235" width="9.5703125" style="37" bestFit="1" customWidth="1"/>
    <col min="10236" max="10236" width="11.85546875" style="37" customWidth="1"/>
    <col min="10237" max="10237" width="10.7109375" style="37" bestFit="1" customWidth="1"/>
    <col min="10238" max="10243" width="0" style="37" hidden="1" customWidth="1"/>
    <col min="10244" max="10244" width="10" style="37" bestFit="1" customWidth="1"/>
    <col min="10245" max="10246" width="11.85546875" style="37" customWidth="1"/>
    <col min="10247" max="10247" width="11.85546875" style="37" bestFit="1" customWidth="1"/>
    <col min="10248" max="10248" width="16.42578125" style="37" customWidth="1"/>
    <col min="10249" max="10485" width="9.140625" style="37"/>
    <col min="10486" max="10486" width="5.5703125" style="37" bestFit="1" customWidth="1"/>
    <col min="10487" max="10487" width="40.28515625" style="37" customWidth="1"/>
    <col min="10488" max="10488" width="10.5703125" style="37" bestFit="1" customWidth="1"/>
    <col min="10489" max="10489" width="20.42578125" style="37" customWidth="1"/>
    <col min="10490" max="10491" width="9.5703125" style="37" bestFit="1" customWidth="1"/>
    <col min="10492" max="10492" width="11.85546875" style="37" customWidth="1"/>
    <col min="10493" max="10493" width="10.7109375" style="37" bestFit="1" customWidth="1"/>
    <col min="10494" max="10499" width="0" style="37" hidden="1" customWidth="1"/>
    <col min="10500" max="10500" width="10" style="37" bestFit="1" customWidth="1"/>
    <col min="10501" max="10502" width="11.85546875" style="37" customWidth="1"/>
    <col min="10503" max="10503" width="11.85546875" style="37" bestFit="1" customWidth="1"/>
    <col min="10504" max="10504" width="16.42578125" style="37" customWidth="1"/>
    <col min="10505" max="10741" width="9.140625" style="37"/>
    <col min="10742" max="10742" width="5.5703125" style="37" bestFit="1" customWidth="1"/>
    <col min="10743" max="10743" width="40.28515625" style="37" customWidth="1"/>
    <col min="10744" max="10744" width="10.5703125" style="37" bestFit="1" customWidth="1"/>
    <col min="10745" max="10745" width="20.42578125" style="37" customWidth="1"/>
    <col min="10746" max="10747" width="9.5703125" style="37" bestFit="1" customWidth="1"/>
    <col min="10748" max="10748" width="11.85546875" style="37" customWidth="1"/>
    <col min="10749" max="10749" width="10.7109375" style="37" bestFit="1" customWidth="1"/>
    <col min="10750" max="10755" width="0" style="37" hidden="1" customWidth="1"/>
    <col min="10756" max="10756" width="10" style="37" bestFit="1" customWidth="1"/>
    <col min="10757" max="10758" width="11.85546875" style="37" customWidth="1"/>
    <col min="10759" max="10759" width="11.85546875" style="37" bestFit="1" customWidth="1"/>
    <col min="10760" max="10760" width="16.42578125" style="37" customWidth="1"/>
    <col min="10761" max="10997" width="9.140625" style="37"/>
    <col min="10998" max="10998" width="5.5703125" style="37" bestFit="1" customWidth="1"/>
    <col min="10999" max="10999" width="40.28515625" style="37" customWidth="1"/>
    <col min="11000" max="11000" width="10.5703125" style="37" bestFit="1" customWidth="1"/>
    <col min="11001" max="11001" width="20.42578125" style="37" customWidth="1"/>
    <col min="11002" max="11003" width="9.5703125" style="37" bestFit="1" customWidth="1"/>
    <col min="11004" max="11004" width="11.85546875" style="37" customWidth="1"/>
    <col min="11005" max="11005" width="10.7109375" style="37" bestFit="1" customWidth="1"/>
    <col min="11006" max="11011" width="0" style="37" hidden="1" customWidth="1"/>
    <col min="11012" max="11012" width="10" style="37" bestFit="1" customWidth="1"/>
    <col min="11013" max="11014" width="11.85546875" style="37" customWidth="1"/>
    <col min="11015" max="11015" width="11.85546875" style="37" bestFit="1" customWidth="1"/>
    <col min="11016" max="11016" width="16.42578125" style="37" customWidth="1"/>
    <col min="11017" max="11253" width="9.140625" style="37"/>
    <col min="11254" max="11254" width="5.5703125" style="37" bestFit="1" customWidth="1"/>
    <col min="11255" max="11255" width="40.28515625" style="37" customWidth="1"/>
    <col min="11256" max="11256" width="10.5703125" style="37" bestFit="1" customWidth="1"/>
    <col min="11257" max="11257" width="20.42578125" style="37" customWidth="1"/>
    <col min="11258" max="11259" width="9.5703125" style="37" bestFit="1" customWidth="1"/>
    <col min="11260" max="11260" width="11.85546875" style="37" customWidth="1"/>
    <col min="11261" max="11261" width="10.7109375" style="37" bestFit="1" customWidth="1"/>
    <col min="11262" max="11267" width="0" style="37" hidden="1" customWidth="1"/>
    <col min="11268" max="11268" width="10" style="37" bestFit="1" customWidth="1"/>
    <col min="11269" max="11270" width="11.85546875" style="37" customWidth="1"/>
    <col min="11271" max="11271" width="11.85546875" style="37" bestFit="1" customWidth="1"/>
    <col min="11272" max="11272" width="16.42578125" style="37" customWidth="1"/>
    <col min="11273" max="11509" width="9.140625" style="37"/>
    <col min="11510" max="11510" width="5.5703125" style="37" bestFit="1" customWidth="1"/>
    <col min="11511" max="11511" width="40.28515625" style="37" customWidth="1"/>
    <col min="11512" max="11512" width="10.5703125" style="37" bestFit="1" customWidth="1"/>
    <col min="11513" max="11513" width="20.42578125" style="37" customWidth="1"/>
    <col min="11514" max="11515" width="9.5703125" style="37" bestFit="1" customWidth="1"/>
    <col min="11516" max="11516" width="11.85546875" style="37" customWidth="1"/>
    <col min="11517" max="11517" width="10.7109375" style="37" bestFit="1" customWidth="1"/>
    <col min="11518" max="11523" width="0" style="37" hidden="1" customWidth="1"/>
    <col min="11524" max="11524" width="10" style="37" bestFit="1" customWidth="1"/>
    <col min="11525" max="11526" width="11.85546875" style="37" customWidth="1"/>
    <col min="11527" max="11527" width="11.85546875" style="37" bestFit="1" customWidth="1"/>
    <col min="11528" max="11528" width="16.42578125" style="37" customWidth="1"/>
    <col min="11529" max="11765" width="9.140625" style="37"/>
    <col min="11766" max="11766" width="5.5703125" style="37" bestFit="1" customWidth="1"/>
    <col min="11767" max="11767" width="40.28515625" style="37" customWidth="1"/>
    <col min="11768" max="11768" width="10.5703125" style="37" bestFit="1" customWidth="1"/>
    <col min="11769" max="11769" width="20.42578125" style="37" customWidth="1"/>
    <col min="11770" max="11771" width="9.5703125" style="37" bestFit="1" customWidth="1"/>
    <col min="11772" max="11772" width="11.85546875" style="37" customWidth="1"/>
    <col min="11773" max="11773" width="10.7109375" style="37" bestFit="1" customWidth="1"/>
    <col min="11774" max="11779" width="0" style="37" hidden="1" customWidth="1"/>
    <col min="11780" max="11780" width="10" style="37" bestFit="1" customWidth="1"/>
    <col min="11781" max="11782" width="11.85546875" style="37" customWidth="1"/>
    <col min="11783" max="11783" width="11.85546875" style="37" bestFit="1" customWidth="1"/>
    <col min="11784" max="11784" width="16.42578125" style="37" customWidth="1"/>
    <col min="11785" max="12021" width="9.140625" style="37"/>
    <col min="12022" max="12022" width="5.5703125" style="37" bestFit="1" customWidth="1"/>
    <col min="12023" max="12023" width="40.28515625" style="37" customWidth="1"/>
    <col min="12024" max="12024" width="10.5703125" style="37" bestFit="1" customWidth="1"/>
    <col min="12025" max="12025" width="20.42578125" style="37" customWidth="1"/>
    <col min="12026" max="12027" width="9.5703125" style="37" bestFit="1" customWidth="1"/>
    <col min="12028" max="12028" width="11.85546875" style="37" customWidth="1"/>
    <col min="12029" max="12029" width="10.7109375" style="37" bestFit="1" customWidth="1"/>
    <col min="12030" max="12035" width="0" style="37" hidden="1" customWidth="1"/>
    <col min="12036" max="12036" width="10" style="37" bestFit="1" customWidth="1"/>
    <col min="12037" max="12038" width="11.85546875" style="37" customWidth="1"/>
    <col min="12039" max="12039" width="11.85546875" style="37" bestFit="1" customWidth="1"/>
    <col min="12040" max="12040" width="16.42578125" style="37" customWidth="1"/>
    <col min="12041" max="12277" width="9.140625" style="37"/>
    <col min="12278" max="12278" width="5.5703125" style="37" bestFit="1" customWidth="1"/>
    <col min="12279" max="12279" width="40.28515625" style="37" customWidth="1"/>
    <col min="12280" max="12280" width="10.5703125" style="37" bestFit="1" customWidth="1"/>
    <col min="12281" max="12281" width="20.42578125" style="37" customWidth="1"/>
    <col min="12282" max="12283" width="9.5703125" style="37" bestFit="1" customWidth="1"/>
    <col min="12284" max="12284" width="11.85546875" style="37" customWidth="1"/>
    <col min="12285" max="12285" width="10.7109375" style="37" bestFit="1" customWidth="1"/>
    <col min="12286" max="12291" width="0" style="37" hidden="1" customWidth="1"/>
    <col min="12292" max="12292" width="10" style="37" bestFit="1" customWidth="1"/>
    <col min="12293" max="12294" width="11.85546875" style="37" customWidth="1"/>
    <col min="12295" max="12295" width="11.85546875" style="37" bestFit="1" customWidth="1"/>
    <col min="12296" max="12296" width="16.42578125" style="37" customWidth="1"/>
    <col min="12297" max="12533" width="9.140625" style="37"/>
    <col min="12534" max="12534" width="5.5703125" style="37" bestFit="1" customWidth="1"/>
    <col min="12535" max="12535" width="40.28515625" style="37" customWidth="1"/>
    <col min="12536" max="12536" width="10.5703125" style="37" bestFit="1" customWidth="1"/>
    <col min="12537" max="12537" width="20.42578125" style="37" customWidth="1"/>
    <col min="12538" max="12539" width="9.5703125" style="37" bestFit="1" customWidth="1"/>
    <col min="12540" max="12540" width="11.85546875" style="37" customWidth="1"/>
    <col min="12541" max="12541" width="10.7109375" style="37" bestFit="1" customWidth="1"/>
    <col min="12542" max="12547" width="0" style="37" hidden="1" customWidth="1"/>
    <col min="12548" max="12548" width="10" style="37" bestFit="1" customWidth="1"/>
    <col min="12549" max="12550" width="11.85546875" style="37" customWidth="1"/>
    <col min="12551" max="12551" width="11.85546875" style="37" bestFit="1" customWidth="1"/>
    <col min="12552" max="12552" width="16.42578125" style="37" customWidth="1"/>
    <col min="12553" max="12789" width="9.140625" style="37"/>
    <col min="12790" max="12790" width="5.5703125" style="37" bestFit="1" customWidth="1"/>
    <col min="12791" max="12791" width="40.28515625" style="37" customWidth="1"/>
    <col min="12792" max="12792" width="10.5703125" style="37" bestFit="1" customWidth="1"/>
    <col min="12793" max="12793" width="20.42578125" style="37" customWidth="1"/>
    <col min="12794" max="12795" width="9.5703125" style="37" bestFit="1" customWidth="1"/>
    <col min="12796" max="12796" width="11.85546875" style="37" customWidth="1"/>
    <col min="12797" max="12797" width="10.7109375" style="37" bestFit="1" customWidth="1"/>
    <col min="12798" max="12803" width="0" style="37" hidden="1" customWidth="1"/>
    <col min="12804" max="12804" width="10" style="37" bestFit="1" customWidth="1"/>
    <col min="12805" max="12806" width="11.85546875" style="37" customWidth="1"/>
    <col min="12807" max="12807" width="11.85546875" style="37" bestFit="1" customWidth="1"/>
    <col min="12808" max="12808" width="16.42578125" style="37" customWidth="1"/>
    <col min="12809" max="13045" width="9.140625" style="37"/>
    <col min="13046" max="13046" width="5.5703125" style="37" bestFit="1" customWidth="1"/>
    <col min="13047" max="13047" width="40.28515625" style="37" customWidth="1"/>
    <col min="13048" max="13048" width="10.5703125" style="37" bestFit="1" customWidth="1"/>
    <col min="13049" max="13049" width="20.42578125" style="37" customWidth="1"/>
    <col min="13050" max="13051" width="9.5703125" style="37" bestFit="1" customWidth="1"/>
    <col min="13052" max="13052" width="11.85546875" style="37" customWidth="1"/>
    <col min="13053" max="13053" width="10.7109375" style="37" bestFit="1" customWidth="1"/>
    <col min="13054" max="13059" width="0" style="37" hidden="1" customWidth="1"/>
    <col min="13060" max="13060" width="10" style="37" bestFit="1" customWidth="1"/>
    <col min="13061" max="13062" width="11.85546875" style="37" customWidth="1"/>
    <col min="13063" max="13063" width="11.85546875" style="37" bestFit="1" customWidth="1"/>
    <col min="13064" max="13064" width="16.42578125" style="37" customWidth="1"/>
    <col min="13065" max="13301" width="9.140625" style="37"/>
    <col min="13302" max="13302" width="5.5703125" style="37" bestFit="1" customWidth="1"/>
    <col min="13303" max="13303" width="40.28515625" style="37" customWidth="1"/>
    <col min="13304" max="13304" width="10.5703125" style="37" bestFit="1" customWidth="1"/>
    <col min="13305" max="13305" width="20.42578125" style="37" customWidth="1"/>
    <col min="13306" max="13307" width="9.5703125" style="37" bestFit="1" customWidth="1"/>
    <col min="13308" max="13308" width="11.85546875" style="37" customWidth="1"/>
    <col min="13309" max="13309" width="10.7109375" style="37" bestFit="1" customWidth="1"/>
    <col min="13310" max="13315" width="0" style="37" hidden="1" customWidth="1"/>
    <col min="13316" max="13316" width="10" style="37" bestFit="1" customWidth="1"/>
    <col min="13317" max="13318" width="11.85546875" style="37" customWidth="1"/>
    <col min="13319" max="13319" width="11.85546875" style="37" bestFit="1" customWidth="1"/>
    <col min="13320" max="13320" width="16.42578125" style="37" customWidth="1"/>
    <col min="13321" max="13557" width="9.140625" style="37"/>
    <col min="13558" max="13558" width="5.5703125" style="37" bestFit="1" customWidth="1"/>
    <col min="13559" max="13559" width="40.28515625" style="37" customWidth="1"/>
    <col min="13560" max="13560" width="10.5703125" style="37" bestFit="1" customWidth="1"/>
    <col min="13561" max="13561" width="20.42578125" style="37" customWidth="1"/>
    <col min="13562" max="13563" width="9.5703125" style="37" bestFit="1" customWidth="1"/>
    <col min="13564" max="13564" width="11.85546875" style="37" customWidth="1"/>
    <col min="13565" max="13565" width="10.7109375" style="37" bestFit="1" customWidth="1"/>
    <col min="13566" max="13571" width="0" style="37" hidden="1" customWidth="1"/>
    <col min="13572" max="13572" width="10" style="37" bestFit="1" customWidth="1"/>
    <col min="13573" max="13574" width="11.85546875" style="37" customWidth="1"/>
    <col min="13575" max="13575" width="11.85546875" style="37" bestFit="1" customWidth="1"/>
    <col min="13576" max="13576" width="16.42578125" style="37" customWidth="1"/>
    <col min="13577" max="13813" width="9.140625" style="37"/>
    <col min="13814" max="13814" width="5.5703125" style="37" bestFit="1" customWidth="1"/>
    <col min="13815" max="13815" width="40.28515625" style="37" customWidth="1"/>
    <col min="13816" max="13816" width="10.5703125" style="37" bestFit="1" customWidth="1"/>
    <col min="13817" max="13817" width="20.42578125" style="37" customWidth="1"/>
    <col min="13818" max="13819" width="9.5703125" style="37" bestFit="1" customWidth="1"/>
    <col min="13820" max="13820" width="11.85546875" style="37" customWidth="1"/>
    <col min="13821" max="13821" width="10.7109375" style="37" bestFit="1" customWidth="1"/>
    <col min="13822" max="13827" width="0" style="37" hidden="1" customWidth="1"/>
    <col min="13828" max="13828" width="10" style="37" bestFit="1" customWidth="1"/>
    <col min="13829" max="13830" width="11.85546875" style="37" customWidth="1"/>
    <col min="13831" max="13831" width="11.85546875" style="37" bestFit="1" customWidth="1"/>
    <col min="13832" max="13832" width="16.42578125" style="37" customWidth="1"/>
    <col min="13833" max="14069" width="9.140625" style="37"/>
    <col min="14070" max="14070" width="5.5703125" style="37" bestFit="1" customWidth="1"/>
    <col min="14071" max="14071" width="40.28515625" style="37" customWidth="1"/>
    <col min="14072" max="14072" width="10.5703125" style="37" bestFit="1" customWidth="1"/>
    <col min="14073" max="14073" width="20.42578125" style="37" customWidth="1"/>
    <col min="14074" max="14075" width="9.5703125" style="37" bestFit="1" customWidth="1"/>
    <col min="14076" max="14076" width="11.85546875" style="37" customWidth="1"/>
    <col min="14077" max="14077" width="10.7109375" style="37" bestFit="1" customWidth="1"/>
    <col min="14078" max="14083" width="0" style="37" hidden="1" customWidth="1"/>
    <col min="14084" max="14084" width="10" style="37" bestFit="1" customWidth="1"/>
    <col min="14085" max="14086" width="11.85546875" style="37" customWidth="1"/>
    <col min="14087" max="14087" width="11.85546875" style="37" bestFit="1" customWidth="1"/>
    <col min="14088" max="14088" width="16.42578125" style="37" customWidth="1"/>
    <col min="14089" max="14325" width="9.140625" style="37"/>
    <col min="14326" max="14326" width="5.5703125" style="37" bestFit="1" customWidth="1"/>
    <col min="14327" max="14327" width="40.28515625" style="37" customWidth="1"/>
    <col min="14328" max="14328" width="10.5703125" style="37" bestFit="1" customWidth="1"/>
    <col min="14329" max="14329" width="20.42578125" style="37" customWidth="1"/>
    <col min="14330" max="14331" width="9.5703125" style="37" bestFit="1" customWidth="1"/>
    <col min="14332" max="14332" width="11.85546875" style="37" customWidth="1"/>
    <col min="14333" max="14333" width="10.7109375" style="37" bestFit="1" customWidth="1"/>
    <col min="14334" max="14339" width="0" style="37" hidden="1" customWidth="1"/>
    <col min="14340" max="14340" width="10" style="37" bestFit="1" customWidth="1"/>
    <col min="14341" max="14342" width="11.85546875" style="37" customWidth="1"/>
    <col min="14343" max="14343" width="11.85546875" style="37" bestFit="1" customWidth="1"/>
    <col min="14344" max="14344" width="16.42578125" style="37" customWidth="1"/>
    <col min="14345" max="14581" width="9.140625" style="37"/>
    <col min="14582" max="14582" width="5.5703125" style="37" bestFit="1" customWidth="1"/>
    <col min="14583" max="14583" width="40.28515625" style="37" customWidth="1"/>
    <col min="14584" max="14584" width="10.5703125" style="37" bestFit="1" customWidth="1"/>
    <col min="14585" max="14585" width="20.42578125" style="37" customWidth="1"/>
    <col min="14586" max="14587" width="9.5703125" style="37" bestFit="1" customWidth="1"/>
    <col min="14588" max="14588" width="11.85546875" style="37" customWidth="1"/>
    <col min="14589" max="14589" width="10.7109375" style="37" bestFit="1" customWidth="1"/>
    <col min="14590" max="14595" width="0" style="37" hidden="1" customWidth="1"/>
    <col min="14596" max="14596" width="10" style="37" bestFit="1" customWidth="1"/>
    <col min="14597" max="14598" width="11.85546875" style="37" customWidth="1"/>
    <col min="14599" max="14599" width="11.85546875" style="37" bestFit="1" customWidth="1"/>
    <col min="14600" max="14600" width="16.42578125" style="37" customWidth="1"/>
    <col min="14601" max="14837" width="9.140625" style="37"/>
    <col min="14838" max="14838" width="5.5703125" style="37" bestFit="1" customWidth="1"/>
    <col min="14839" max="14839" width="40.28515625" style="37" customWidth="1"/>
    <col min="14840" max="14840" width="10.5703125" style="37" bestFit="1" customWidth="1"/>
    <col min="14841" max="14841" width="20.42578125" style="37" customWidth="1"/>
    <col min="14842" max="14843" width="9.5703125" style="37" bestFit="1" customWidth="1"/>
    <col min="14844" max="14844" width="11.85546875" style="37" customWidth="1"/>
    <col min="14845" max="14845" width="10.7109375" style="37" bestFit="1" customWidth="1"/>
    <col min="14846" max="14851" width="0" style="37" hidden="1" customWidth="1"/>
    <col min="14852" max="14852" width="10" style="37" bestFit="1" customWidth="1"/>
    <col min="14853" max="14854" width="11.85546875" style="37" customWidth="1"/>
    <col min="14855" max="14855" width="11.85546875" style="37" bestFit="1" customWidth="1"/>
    <col min="14856" max="14856" width="16.42578125" style="37" customWidth="1"/>
    <col min="14857" max="15093" width="9.140625" style="37"/>
    <col min="15094" max="15094" width="5.5703125" style="37" bestFit="1" customWidth="1"/>
    <col min="15095" max="15095" width="40.28515625" style="37" customWidth="1"/>
    <col min="15096" max="15096" width="10.5703125" style="37" bestFit="1" customWidth="1"/>
    <col min="15097" max="15097" width="20.42578125" style="37" customWidth="1"/>
    <col min="15098" max="15099" width="9.5703125" style="37" bestFit="1" customWidth="1"/>
    <col min="15100" max="15100" width="11.85546875" style="37" customWidth="1"/>
    <col min="15101" max="15101" width="10.7109375" style="37" bestFit="1" customWidth="1"/>
    <col min="15102" max="15107" width="0" style="37" hidden="1" customWidth="1"/>
    <col min="15108" max="15108" width="10" style="37" bestFit="1" customWidth="1"/>
    <col min="15109" max="15110" width="11.85546875" style="37" customWidth="1"/>
    <col min="15111" max="15111" width="11.85546875" style="37" bestFit="1" customWidth="1"/>
    <col min="15112" max="15112" width="16.42578125" style="37" customWidth="1"/>
    <col min="15113" max="15349" width="9.140625" style="37"/>
    <col min="15350" max="15350" width="5.5703125" style="37" bestFit="1" customWidth="1"/>
    <col min="15351" max="15351" width="40.28515625" style="37" customWidth="1"/>
    <col min="15352" max="15352" width="10.5703125" style="37" bestFit="1" customWidth="1"/>
    <col min="15353" max="15353" width="20.42578125" style="37" customWidth="1"/>
    <col min="15354" max="15355" width="9.5703125" style="37" bestFit="1" customWidth="1"/>
    <col min="15356" max="15356" width="11.85546875" style="37" customWidth="1"/>
    <col min="15357" max="15357" width="10.7109375" style="37" bestFit="1" customWidth="1"/>
    <col min="15358" max="15363" width="0" style="37" hidden="1" customWidth="1"/>
    <col min="15364" max="15364" width="10" style="37" bestFit="1" customWidth="1"/>
    <col min="15365" max="15366" width="11.85546875" style="37" customWidth="1"/>
    <col min="15367" max="15367" width="11.85546875" style="37" bestFit="1" customWidth="1"/>
    <col min="15368" max="15368" width="16.42578125" style="37" customWidth="1"/>
    <col min="15369" max="15605" width="9.140625" style="37"/>
    <col min="15606" max="15606" width="5.5703125" style="37" bestFit="1" customWidth="1"/>
    <col min="15607" max="15607" width="40.28515625" style="37" customWidth="1"/>
    <col min="15608" max="15608" width="10.5703125" style="37" bestFit="1" customWidth="1"/>
    <col min="15609" max="15609" width="20.42578125" style="37" customWidth="1"/>
    <col min="15610" max="15611" width="9.5703125" style="37" bestFit="1" customWidth="1"/>
    <col min="15612" max="15612" width="11.85546875" style="37" customWidth="1"/>
    <col min="15613" max="15613" width="10.7109375" style="37" bestFit="1" customWidth="1"/>
    <col min="15614" max="15619" width="0" style="37" hidden="1" customWidth="1"/>
    <col min="15620" max="15620" width="10" style="37" bestFit="1" customWidth="1"/>
    <col min="15621" max="15622" width="11.85546875" style="37" customWidth="1"/>
    <col min="15623" max="15623" width="11.85546875" style="37" bestFit="1" customWidth="1"/>
    <col min="15624" max="15624" width="16.42578125" style="37" customWidth="1"/>
    <col min="15625" max="15861" width="9.140625" style="37"/>
    <col min="15862" max="15862" width="5.5703125" style="37" bestFit="1" customWidth="1"/>
    <col min="15863" max="15863" width="40.28515625" style="37" customWidth="1"/>
    <col min="15864" max="15864" width="10.5703125" style="37" bestFit="1" customWidth="1"/>
    <col min="15865" max="15865" width="20.42578125" style="37" customWidth="1"/>
    <col min="15866" max="15867" width="9.5703125" style="37" bestFit="1" customWidth="1"/>
    <col min="15868" max="15868" width="11.85546875" style="37" customWidth="1"/>
    <col min="15869" max="15869" width="10.7109375" style="37" bestFit="1" customWidth="1"/>
    <col min="15870" max="15875" width="0" style="37" hidden="1" customWidth="1"/>
    <col min="15876" max="15876" width="10" style="37" bestFit="1" customWidth="1"/>
    <col min="15877" max="15878" width="11.85546875" style="37" customWidth="1"/>
    <col min="15879" max="15879" width="11.85546875" style="37" bestFit="1" customWidth="1"/>
    <col min="15880" max="15880" width="16.42578125" style="37" customWidth="1"/>
    <col min="15881" max="16117" width="9.140625" style="37"/>
    <col min="16118" max="16118" width="5.5703125" style="37" bestFit="1" customWidth="1"/>
    <col min="16119" max="16119" width="40.28515625" style="37" customWidth="1"/>
    <col min="16120" max="16120" width="10.5703125" style="37" bestFit="1" customWidth="1"/>
    <col min="16121" max="16121" width="20.42578125" style="37" customWidth="1"/>
    <col min="16122" max="16123" width="9.5703125" style="37" bestFit="1" customWidth="1"/>
    <col min="16124" max="16124" width="11.85546875" style="37" customWidth="1"/>
    <col min="16125" max="16125" width="10.7109375" style="37" bestFit="1" customWidth="1"/>
    <col min="16126" max="16131" width="0" style="37" hidden="1" customWidth="1"/>
    <col min="16132" max="16132" width="10" style="37" bestFit="1" customWidth="1"/>
    <col min="16133" max="16134" width="11.85546875" style="37" customWidth="1"/>
    <col min="16135" max="16135" width="11.85546875" style="37" bestFit="1" customWidth="1"/>
    <col min="16136" max="16136" width="16.42578125" style="37" customWidth="1"/>
    <col min="16137" max="16384" width="9.140625" style="37"/>
  </cols>
  <sheetData>
    <row r="1" spans="1:10" s="22" customFormat="1" ht="23.25">
      <c r="A1" s="134" t="s">
        <v>44</v>
      </c>
      <c r="B1" s="134"/>
      <c r="C1" s="134"/>
      <c r="D1" s="134"/>
      <c r="E1" s="134"/>
      <c r="F1" s="134"/>
      <c r="G1" s="134"/>
      <c r="H1" s="134"/>
    </row>
    <row r="2" spans="1:10" s="25" customFormat="1" ht="16.5">
      <c r="A2" s="24"/>
      <c r="B2" s="24"/>
      <c r="C2" s="24"/>
      <c r="D2" s="24"/>
      <c r="E2" s="24"/>
      <c r="F2" s="24"/>
      <c r="G2" s="135"/>
      <c r="H2" s="135"/>
    </row>
    <row r="3" spans="1:10" s="26" customFormat="1" ht="40.5" customHeight="1">
      <c r="A3" s="136" t="s">
        <v>1</v>
      </c>
      <c r="B3" s="136" t="s">
        <v>2</v>
      </c>
      <c r="C3" s="136" t="s">
        <v>13</v>
      </c>
      <c r="D3" s="136" t="s">
        <v>43</v>
      </c>
      <c r="E3" s="140" t="s">
        <v>49</v>
      </c>
      <c r="F3" s="140"/>
      <c r="G3" s="141" t="s">
        <v>42</v>
      </c>
      <c r="H3" s="143" t="s">
        <v>5</v>
      </c>
    </row>
    <row r="4" spans="1:10" s="26" customFormat="1" ht="31.5">
      <c r="A4" s="137"/>
      <c r="B4" s="137"/>
      <c r="C4" s="137"/>
      <c r="D4" s="137"/>
      <c r="E4" s="43" t="s">
        <v>47</v>
      </c>
      <c r="F4" s="43" t="s">
        <v>48</v>
      </c>
      <c r="G4" s="142"/>
      <c r="H4" s="144"/>
    </row>
    <row r="5" spans="1:10" s="26" customFormat="1" ht="23.25">
      <c r="A5" s="27">
        <v>1</v>
      </c>
      <c r="B5" s="27">
        <v>2</v>
      </c>
      <c r="C5" s="27">
        <v>5</v>
      </c>
      <c r="D5" s="27">
        <v>3</v>
      </c>
      <c r="E5" s="27"/>
      <c r="F5" s="27"/>
      <c r="G5" s="27">
        <v>4</v>
      </c>
      <c r="H5" s="27">
        <v>5</v>
      </c>
    </row>
    <row r="6" spans="1:10" s="32" customFormat="1" ht="23.25" customHeight="1">
      <c r="A6" s="28" t="s">
        <v>9</v>
      </c>
      <c r="B6" s="29" t="s">
        <v>35</v>
      </c>
      <c r="C6" s="29"/>
      <c r="D6" s="29"/>
      <c r="E6" s="29"/>
      <c r="F6" s="29"/>
      <c r="G6" s="30">
        <f>+G7+G8+G16</f>
        <v>27234</v>
      </c>
      <c r="H6" s="31"/>
    </row>
    <row r="7" spans="1:10" s="32" customFormat="1" ht="56.25">
      <c r="A7" s="28">
        <v>1</v>
      </c>
      <c r="B7" s="29" t="s">
        <v>25</v>
      </c>
      <c r="C7" s="29"/>
      <c r="D7" s="29"/>
      <c r="E7" s="29"/>
      <c r="F7" s="29"/>
      <c r="G7" s="30">
        <v>4085</v>
      </c>
      <c r="H7" s="31"/>
    </row>
    <row r="8" spans="1:10" s="32" customFormat="1" ht="37.5">
      <c r="A8" s="28">
        <v>2</v>
      </c>
      <c r="B8" s="29" t="s">
        <v>34</v>
      </c>
      <c r="C8" s="29"/>
      <c r="D8" s="29"/>
      <c r="E8" s="29"/>
      <c r="F8" s="29"/>
      <c r="G8" s="30">
        <f>+SUM(G9:G15)</f>
        <v>5000</v>
      </c>
      <c r="H8" s="31"/>
    </row>
    <row r="9" spans="1:10" ht="90">
      <c r="A9" s="38" t="s">
        <v>36</v>
      </c>
      <c r="B9" s="44" t="s">
        <v>46</v>
      </c>
      <c r="C9" s="2">
        <v>22270</v>
      </c>
      <c r="D9" s="2">
        <v>22000</v>
      </c>
      <c r="E9" s="2">
        <f>1900+12000</f>
        <v>13900</v>
      </c>
      <c r="F9" s="2">
        <v>12000</v>
      </c>
      <c r="G9" s="34">
        <v>4000</v>
      </c>
      <c r="H9" s="35" t="s">
        <v>39</v>
      </c>
    </row>
    <row r="10" spans="1:10" ht="90">
      <c r="A10" s="38" t="s">
        <v>36</v>
      </c>
      <c r="B10" s="39" t="s">
        <v>28</v>
      </c>
      <c r="C10" s="2">
        <v>300</v>
      </c>
      <c r="D10" s="2">
        <v>300</v>
      </c>
      <c r="E10" s="2">
        <v>0</v>
      </c>
      <c r="F10" s="2">
        <v>0</v>
      </c>
      <c r="G10" s="34">
        <v>200</v>
      </c>
      <c r="H10" s="35" t="s">
        <v>39</v>
      </c>
    </row>
    <row r="11" spans="1:10" ht="60">
      <c r="A11" s="38" t="s">
        <v>36</v>
      </c>
      <c r="B11" s="33" t="s">
        <v>29</v>
      </c>
      <c r="C11" s="2">
        <v>250</v>
      </c>
      <c r="D11" s="2">
        <v>250</v>
      </c>
      <c r="E11" s="2">
        <v>0</v>
      </c>
      <c r="F11" s="2">
        <v>0</v>
      </c>
      <c r="G11" s="34">
        <v>150</v>
      </c>
      <c r="H11" s="35" t="s">
        <v>38</v>
      </c>
      <c r="J11" s="37">
        <v>2000</v>
      </c>
    </row>
    <row r="12" spans="1:10" ht="45">
      <c r="A12" s="38" t="s">
        <v>36</v>
      </c>
      <c r="B12" s="6" t="s">
        <v>30</v>
      </c>
      <c r="C12" s="36">
        <v>75000</v>
      </c>
      <c r="D12" s="2">
        <v>3000</v>
      </c>
      <c r="E12" s="2">
        <v>0</v>
      </c>
      <c r="F12" s="2">
        <v>0</v>
      </c>
      <c r="G12" s="34">
        <v>200</v>
      </c>
      <c r="H12" s="35" t="s">
        <v>37</v>
      </c>
    </row>
    <row r="13" spans="1:10" s="40" customFormat="1" ht="60">
      <c r="A13" s="38" t="s">
        <v>36</v>
      </c>
      <c r="B13" s="6" t="s">
        <v>31</v>
      </c>
      <c r="C13" s="36">
        <v>150</v>
      </c>
      <c r="D13" s="2">
        <v>150</v>
      </c>
      <c r="E13" s="2">
        <v>0</v>
      </c>
      <c r="F13" s="2">
        <v>0</v>
      </c>
      <c r="G13" s="34">
        <v>100</v>
      </c>
      <c r="H13" s="35" t="s">
        <v>40</v>
      </c>
    </row>
    <row r="14" spans="1:10" s="40" customFormat="1" ht="63">
      <c r="A14" s="38" t="s">
        <v>36</v>
      </c>
      <c r="B14" s="6" t="s">
        <v>32</v>
      </c>
      <c r="C14" s="36"/>
      <c r="D14" s="2">
        <v>2000</v>
      </c>
      <c r="E14" s="2">
        <v>0</v>
      </c>
      <c r="F14" s="2">
        <v>0</v>
      </c>
      <c r="G14" s="34">
        <v>200</v>
      </c>
      <c r="H14" s="138" t="s">
        <v>41</v>
      </c>
    </row>
    <row r="15" spans="1:10" s="40" customFormat="1" ht="63">
      <c r="A15" s="38" t="s">
        <v>36</v>
      </c>
      <c r="B15" s="6" t="s">
        <v>33</v>
      </c>
      <c r="C15" s="36"/>
      <c r="D15" s="2">
        <v>2000</v>
      </c>
      <c r="E15" s="2">
        <v>0</v>
      </c>
      <c r="F15" s="2">
        <v>0</v>
      </c>
      <c r="G15" s="34">
        <v>150</v>
      </c>
      <c r="H15" s="139"/>
    </row>
    <row r="16" spans="1:10" s="40" customFormat="1" ht="37.5">
      <c r="A16" s="28">
        <v>3</v>
      </c>
      <c r="B16" s="29" t="s">
        <v>24</v>
      </c>
      <c r="C16" s="29"/>
      <c r="D16" s="29"/>
      <c r="E16" s="29"/>
      <c r="F16" s="29"/>
      <c r="G16" s="30">
        <f>27234-G7-G8</f>
        <v>18149</v>
      </c>
      <c r="H16" s="31"/>
    </row>
    <row r="17" spans="1:8" s="40" customFormat="1">
      <c r="A17" s="37"/>
      <c r="B17" s="37"/>
      <c r="C17" s="37"/>
      <c r="D17" s="37"/>
      <c r="E17" s="37"/>
      <c r="F17" s="37"/>
      <c r="G17" s="37"/>
      <c r="H17" s="37"/>
    </row>
    <row r="18" spans="1:8" s="40" customFormat="1">
      <c r="A18" s="37"/>
      <c r="B18" s="37"/>
      <c r="C18" s="37"/>
      <c r="D18" s="37"/>
      <c r="E18" s="37"/>
      <c r="F18" s="37"/>
      <c r="G18" s="37"/>
      <c r="H18" s="37"/>
    </row>
    <row r="19" spans="1:8" s="40" customFormat="1">
      <c r="A19" s="37"/>
      <c r="B19" s="37"/>
      <c r="C19" s="37"/>
      <c r="D19" s="37"/>
      <c r="E19" s="37"/>
      <c r="F19" s="37"/>
      <c r="G19" s="37"/>
      <c r="H19" s="37"/>
    </row>
    <row r="20" spans="1:8" s="40" customFormat="1">
      <c r="A20" s="37"/>
      <c r="B20" s="37"/>
      <c r="C20" s="37"/>
      <c r="D20" s="37"/>
      <c r="E20" s="37"/>
      <c r="F20" s="37"/>
      <c r="G20" s="37"/>
      <c r="H20" s="37"/>
    </row>
    <row r="21" spans="1:8" s="40" customFormat="1">
      <c r="A21" s="37"/>
      <c r="B21" s="37"/>
      <c r="C21" s="37"/>
      <c r="D21" s="37"/>
      <c r="E21" s="37"/>
      <c r="F21" s="37"/>
      <c r="G21" s="37"/>
      <c r="H21" s="37"/>
    </row>
    <row r="22" spans="1:8" s="40" customFormat="1">
      <c r="A22" s="37"/>
      <c r="B22" s="37"/>
      <c r="C22" s="37"/>
      <c r="D22" s="37"/>
      <c r="E22" s="37"/>
      <c r="F22" s="37"/>
      <c r="G22" s="37"/>
      <c r="H22" s="37"/>
    </row>
    <row r="23" spans="1:8" s="40" customFormat="1">
      <c r="A23" s="37"/>
      <c r="B23" s="37"/>
      <c r="C23" s="37"/>
      <c r="D23" s="37"/>
      <c r="E23" s="37"/>
      <c r="F23" s="37"/>
      <c r="G23" s="37"/>
      <c r="H23" s="37"/>
    </row>
    <row r="24" spans="1:8" s="40" customFormat="1">
      <c r="A24" s="37"/>
      <c r="B24" s="37"/>
      <c r="C24" s="37"/>
      <c r="D24" s="37"/>
      <c r="E24" s="37"/>
      <c r="F24" s="37"/>
      <c r="G24" s="37"/>
      <c r="H24" s="37"/>
    </row>
    <row r="25" spans="1:8" s="40" customFormat="1">
      <c r="A25" s="37"/>
      <c r="B25" s="37"/>
      <c r="C25" s="37"/>
      <c r="D25" s="37"/>
      <c r="E25" s="37"/>
      <c r="F25" s="37"/>
      <c r="G25" s="37"/>
      <c r="H25" s="37"/>
    </row>
    <row r="26" spans="1:8" s="40" customFormat="1">
      <c r="A26" s="37"/>
      <c r="B26" s="37"/>
      <c r="C26" s="37"/>
      <c r="D26" s="37"/>
      <c r="E26" s="37"/>
      <c r="F26" s="37"/>
      <c r="G26" s="37"/>
      <c r="H26" s="37"/>
    </row>
    <row r="27" spans="1:8" s="40" customFormat="1">
      <c r="A27" s="37"/>
      <c r="B27" s="37"/>
      <c r="C27" s="37"/>
      <c r="D27" s="37"/>
      <c r="E27" s="37"/>
      <c r="F27" s="37"/>
      <c r="G27" s="37"/>
      <c r="H27" s="37"/>
    </row>
    <row r="28" spans="1:8" s="40" customFormat="1">
      <c r="A28" s="37"/>
      <c r="B28" s="37"/>
      <c r="C28" s="37"/>
      <c r="D28" s="37"/>
      <c r="E28" s="37"/>
      <c r="F28" s="37"/>
      <c r="G28" s="37"/>
      <c r="H28" s="37"/>
    </row>
    <row r="29" spans="1:8" s="40" customFormat="1">
      <c r="A29" s="37"/>
      <c r="B29" s="37"/>
      <c r="C29" s="37"/>
      <c r="D29" s="37"/>
      <c r="E29" s="37"/>
      <c r="F29" s="37"/>
      <c r="G29" s="37"/>
      <c r="H29" s="37"/>
    </row>
    <row r="30" spans="1:8" s="40" customFormat="1">
      <c r="A30" s="37"/>
      <c r="B30" s="37"/>
      <c r="C30" s="37"/>
      <c r="D30" s="37"/>
      <c r="E30" s="37"/>
      <c r="F30" s="37"/>
      <c r="G30" s="37"/>
      <c r="H30" s="37"/>
    </row>
    <row r="31" spans="1:8" s="40" customFormat="1">
      <c r="A31" s="37"/>
      <c r="B31" s="37"/>
      <c r="C31" s="37"/>
      <c r="D31" s="37"/>
      <c r="E31" s="37"/>
      <c r="F31" s="37"/>
      <c r="G31" s="37"/>
      <c r="H31" s="37"/>
    </row>
    <row r="32" spans="1:8" s="40" customFormat="1">
      <c r="A32" s="37"/>
      <c r="B32" s="37"/>
      <c r="C32" s="37"/>
      <c r="D32" s="37"/>
      <c r="E32" s="37"/>
      <c r="F32" s="37"/>
      <c r="G32" s="37"/>
      <c r="H32" s="37"/>
    </row>
    <row r="33" spans="1:8" s="40" customFormat="1">
      <c r="A33" s="37"/>
      <c r="B33" s="37"/>
      <c r="C33" s="37"/>
      <c r="D33" s="37"/>
      <c r="E33" s="37"/>
      <c r="F33" s="37"/>
      <c r="G33" s="37"/>
      <c r="H33" s="37"/>
    </row>
    <row r="34" spans="1:8" s="40" customFormat="1">
      <c r="A34" s="37"/>
      <c r="B34" s="37"/>
      <c r="C34" s="37"/>
      <c r="D34" s="37"/>
      <c r="E34" s="37"/>
      <c r="F34" s="37"/>
      <c r="G34" s="37"/>
      <c r="H34" s="37"/>
    </row>
    <row r="35" spans="1:8" s="40" customFormat="1">
      <c r="A35" s="37"/>
      <c r="B35" s="37"/>
      <c r="C35" s="37"/>
      <c r="D35" s="37"/>
      <c r="E35" s="37"/>
      <c r="F35" s="37"/>
      <c r="G35" s="37"/>
      <c r="H35" s="37"/>
    </row>
    <row r="36" spans="1:8" s="40" customFormat="1">
      <c r="A36" s="37"/>
      <c r="B36" s="37"/>
      <c r="C36" s="37"/>
      <c r="D36" s="37"/>
      <c r="E36" s="37"/>
      <c r="F36" s="37"/>
      <c r="G36" s="37"/>
      <c r="H36" s="37"/>
    </row>
    <row r="37" spans="1:8" s="40" customFormat="1">
      <c r="A37" s="37"/>
      <c r="B37" s="37"/>
      <c r="C37" s="37"/>
      <c r="D37" s="37"/>
      <c r="E37" s="37"/>
      <c r="F37" s="37"/>
      <c r="G37" s="37"/>
      <c r="H37" s="37"/>
    </row>
    <row r="38" spans="1:8" s="40" customFormat="1">
      <c r="A38" s="37"/>
      <c r="B38" s="37"/>
      <c r="C38" s="37"/>
      <c r="D38" s="37"/>
      <c r="E38" s="37"/>
      <c r="F38" s="37"/>
      <c r="G38" s="37"/>
      <c r="H38" s="37"/>
    </row>
    <row r="39" spans="1:8" s="40" customFormat="1">
      <c r="A39" s="37"/>
      <c r="B39" s="37"/>
      <c r="C39" s="37"/>
      <c r="D39" s="37"/>
      <c r="E39" s="37"/>
      <c r="F39" s="37"/>
      <c r="G39" s="37"/>
      <c r="H39" s="37"/>
    </row>
    <row r="40" spans="1:8" s="40" customFormat="1">
      <c r="A40" s="37"/>
      <c r="B40" s="37"/>
      <c r="C40" s="37"/>
      <c r="D40" s="37"/>
      <c r="E40" s="37"/>
      <c r="F40" s="37"/>
      <c r="G40" s="37"/>
      <c r="H40" s="37"/>
    </row>
    <row r="41" spans="1:8" s="40" customFormat="1">
      <c r="A41" s="37"/>
      <c r="B41" s="37"/>
      <c r="C41" s="37"/>
      <c r="D41" s="37"/>
      <c r="E41" s="37"/>
      <c r="F41" s="37"/>
      <c r="G41" s="37"/>
      <c r="H41" s="37"/>
    </row>
    <row r="42" spans="1:8" s="40" customFormat="1">
      <c r="A42" s="37"/>
      <c r="B42" s="37"/>
      <c r="C42" s="37"/>
      <c r="D42" s="37"/>
      <c r="E42" s="37"/>
      <c r="F42" s="37"/>
      <c r="G42" s="37"/>
      <c r="H42" s="37"/>
    </row>
    <row r="43" spans="1:8" s="40" customFormat="1">
      <c r="A43" s="37"/>
      <c r="B43" s="37"/>
      <c r="C43" s="37"/>
      <c r="D43" s="37"/>
      <c r="E43" s="37"/>
      <c r="F43" s="37"/>
      <c r="G43" s="37"/>
      <c r="H43" s="37"/>
    </row>
    <row r="44" spans="1:8" s="40" customFormat="1">
      <c r="A44" s="37"/>
      <c r="B44" s="37"/>
      <c r="C44" s="37"/>
      <c r="D44" s="37"/>
      <c r="E44" s="37"/>
      <c r="F44" s="37"/>
      <c r="G44" s="37"/>
      <c r="H44" s="37"/>
    </row>
    <row r="45" spans="1:8" s="40" customFormat="1">
      <c r="A45" s="37"/>
      <c r="B45" s="37"/>
      <c r="C45" s="37"/>
      <c r="D45" s="37"/>
      <c r="E45" s="37"/>
      <c r="F45" s="37"/>
      <c r="G45" s="37"/>
      <c r="H45" s="37"/>
    </row>
    <row r="46" spans="1:8" s="40" customFormat="1">
      <c r="A46" s="37"/>
      <c r="B46" s="37"/>
      <c r="C46" s="37"/>
      <c r="D46" s="37"/>
      <c r="E46" s="37"/>
      <c r="F46" s="37"/>
      <c r="G46" s="37"/>
      <c r="H46" s="37"/>
    </row>
    <row r="47" spans="1:8" s="40" customFormat="1">
      <c r="A47" s="37"/>
      <c r="B47" s="37"/>
      <c r="C47" s="37"/>
      <c r="D47" s="37"/>
      <c r="E47" s="37"/>
      <c r="F47" s="37"/>
      <c r="G47" s="37"/>
      <c r="H47" s="37"/>
    </row>
    <row r="48" spans="1:8" s="40" customFormat="1">
      <c r="A48" s="37"/>
      <c r="B48" s="37"/>
      <c r="C48" s="37"/>
      <c r="D48" s="37"/>
      <c r="E48" s="37"/>
      <c r="F48" s="37"/>
      <c r="G48" s="37"/>
      <c r="H48" s="37"/>
    </row>
    <row r="49" spans="1:8" s="40" customFormat="1">
      <c r="A49" s="37"/>
      <c r="B49" s="37"/>
      <c r="C49" s="37"/>
      <c r="D49" s="37"/>
      <c r="E49" s="37"/>
      <c r="F49" s="37"/>
      <c r="G49" s="37"/>
      <c r="H49" s="37"/>
    </row>
    <row r="50" spans="1:8" s="40" customFormat="1">
      <c r="A50" s="37"/>
      <c r="B50" s="37"/>
      <c r="C50" s="37"/>
      <c r="D50" s="37"/>
      <c r="E50" s="37"/>
      <c r="F50" s="37"/>
      <c r="G50" s="37"/>
      <c r="H50" s="37"/>
    </row>
    <row r="51" spans="1:8" s="40" customFormat="1">
      <c r="A51" s="37"/>
      <c r="B51" s="37"/>
      <c r="C51" s="37"/>
      <c r="D51" s="37"/>
      <c r="E51" s="37"/>
      <c r="F51" s="37"/>
      <c r="G51" s="37"/>
      <c r="H51" s="37"/>
    </row>
    <row r="52" spans="1:8" s="40" customFormat="1">
      <c r="A52" s="37"/>
      <c r="B52" s="37"/>
      <c r="C52" s="37"/>
      <c r="D52" s="37"/>
      <c r="E52" s="37"/>
      <c r="F52" s="37"/>
      <c r="G52" s="37"/>
      <c r="H52" s="37"/>
    </row>
    <row r="53" spans="1:8" s="40" customFormat="1">
      <c r="A53" s="37"/>
      <c r="B53" s="37"/>
      <c r="C53" s="37"/>
      <c r="D53" s="37"/>
      <c r="E53" s="37"/>
      <c r="F53" s="37"/>
      <c r="G53" s="37"/>
      <c r="H53" s="37"/>
    </row>
    <row r="54" spans="1:8" s="40" customFormat="1">
      <c r="A54" s="37"/>
      <c r="B54" s="37"/>
      <c r="C54" s="37"/>
      <c r="D54" s="37"/>
      <c r="E54" s="37"/>
      <c r="F54" s="37"/>
      <c r="G54" s="37"/>
      <c r="H54" s="37"/>
    </row>
    <row r="55" spans="1:8" s="40" customFormat="1">
      <c r="A55" s="37"/>
      <c r="B55" s="37"/>
      <c r="C55" s="37"/>
      <c r="D55" s="37"/>
      <c r="E55" s="37"/>
      <c r="F55" s="37"/>
      <c r="G55" s="37"/>
      <c r="H55" s="37"/>
    </row>
    <row r="56" spans="1:8" s="40" customFormat="1">
      <c r="A56" s="37"/>
      <c r="B56" s="37"/>
      <c r="C56" s="37"/>
      <c r="D56" s="37"/>
      <c r="E56" s="37"/>
      <c r="F56" s="37"/>
      <c r="G56" s="37"/>
      <c r="H56" s="37"/>
    </row>
    <row r="57" spans="1:8" s="40" customFormat="1">
      <c r="A57" s="37"/>
      <c r="B57" s="37"/>
      <c r="C57" s="37"/>
      <c r="D57" s="37"/>
      <c r="E57" s="37"/>
      <c r="F57" s="37"/>
      <c r="G57" s="37"/>
      <c r="H57" s="37"/>
    </row>
    <row r="58" spans="1:8" s="40" customFormat="1">
      <c r="A58" s="37"/>
      <c r="B58" s="37"/>
      <c r="C58" s="37"/>
      <c r="D58" s="37"/>
      <c r="E58" s="37"/>
      <c r="F58" s="37"/>
      <c r="G58" s="37"/>
      <c r="H58" s="37"/>
    </row>
    <row r="59" spans="1:8" s="40" customFormat="1">
      <c r="A59" s="37"/>
      <c r="B59" s="37"/>
      <c r="C59" s="37"/>
      <c r="D59" s="37"/>
      <c r="E59" s="37"/>
      <c r="F59" s="37"/>
      <c r="G59" s="37"/>
      <c r="H59" s="37"/>
    </row>
    <row r="60" spans="1:8" s="40" customFormat="1">
      <c r="A60" s="37"/>
      <c r="B60" s="37"/>
      <c r="C60" s="37"/>
      <c r="D60" s="37"/>
      <c r="E60" s="37"/>
      <c r="F60" s="37"/>
      <c r="G60" s="37"/>
      <c r="H60" s="37"/>
    </row>
    <row r="61" spans="1:8" s="40" customFormat="1">
      <c r="A61" s="37"/>
      <c r="B61" s="37"/>
      <c r="C61" s="37"/>
      <c r="D61" s="37"/>
      <c r="E61" s="37"/>
      <c r="F61" s="37"/>
      <c r="G61" s="37"/>
      <c r="H61" s="37"/>
    </row>
    <row r="62" spans="1:8" s="40" customFormat="1">
      <c r="A62" s="37"/>
      <c r="B62" s="37"/>
      <c r="C62" s="37"/>
      <c r="D62" s="37"/>
      <c r="E62" s="37"/>
      <c r="F62" s="37"/>
      <c r="G62" s="37"/>
      <c r="H62" s="37"/>
    </row>
    <row r="63" spans="1:8" s="40" customFormat="1">
      <c r="A63" s="37"/>
      <c r="B63" s="37"/>
      <c r="C63" s="37"/>
      <c r="D63" s="37"/>
      <c r="E63" s="37"/>
      <c r="F63" s="37"/>
      <c r="G63" s="37"/>
      <c r="H63" s="37"/>
    </row>
    <row r="64" spans="1:8" s="40" customFormat="1">
      <c r="A64" s="37"/>
      <c r="B64" s="37"/>
      <c r="C64" s="37"/>
      <c r="D64" s="37"/>
      <c r="E64" s="37"/>
      <c r="F64" s="37"/>
      <c r="G64" s="37"/>
      <c r="H64" s="37"/>
    </row>
    <row r="65" spans="1:8" s="40" customFormat="1">
      <c r="A65" s="37"/>
      <c r="B65" s="37"/>
      <c r="C65" s="37"/>
      <c r="D65" s="37"/>
      <c r="E65" s="37"/>
      <c r="F65" s="37"/>
      <c r="G65" s="37"/>
      <c r="H65" s="37"/>
    </row>
    <row r="66" spans="1:8" s="40" customFormat="1">
      <c r="A66" s="37"/>
      <c r="B66" s="37"/>
      <c r="C66" s="37"/>
      <c r="D66" s="37"/>
      <c r="E66" s="37"/>
      <c r="F66" s="37"/>
      <c r="G66" s="37"/>
      <c r="H66" s="37"/>
    </row>
    <row r="67" spans="1:8" s="40" customFormat="1">
      <c r="A67" s="37"/>
      <c r="B67" s="37"/>
      <c r="C67" s="37"/>
      <c r="D67" s="37"/>
      <c r="E67" s="37"/>
      <c r="F67" s="37"/>
      <c r="G67" s="37"/>
      <c r="H67" s="37"/>
    </row>
    <row r="68" spans="1:8" s="40" customFormat="1">
      <c r="A68" s="37"/>
      <c r="B68" s="37"/>
      <c r="C68" s="37"/>
      <c r="D68" s="37"/>
      <c r="E68" s="37"/>
      <c r="F68" s="37"/>
      <c r="G68" s="37"/>
      <c r="H68" s="37"/>
    </row>
    <row r="69" spans="1:8" s="40" customFormat="1">
      <c r="A69" s="37"/>
      <c r="B69" s="37"/>
      <c r="C69" s="37"/>
      <c r="D69" s="37"/>
      <c r="E69" s="37"/>
      <c r="F69" s="37"/>
      <c r="G69" s="37"/>
      <c r="H69" s="37"/>
    </row>
    <row r="70" spans="1:8" s="40" customFormat="1">
      <c r="A70" s="37"/>
      <c r="B70" s="37"/>
      <c r="C70" s="37"/>
      <c r="D70" s="37"/>
      <c r="E70" s="37"/>
      <c r="F70" s="37"/>
      <c r="G70" s="37"/>
      <c r="H70" s="37"/>
    </row>
    <row r="71" spans="1:8" s="40" customFormat="1">
      <c r="A71" s="37"/>
      <c r="B71" s="37"/>
      <c r="C71" s="37"/>
      <c r="D71" s="37"/>
      <c r="E71" s="37"/>
      <c r="F71" s="37"/>
      <c r="G71" s="37"/>
      <c r="H71" s="37"/>
    </row>
    <row r="72" spans="1:8" s="40" customFormat="1">
      <c r="A72" s="37"/>
      <c r="B72" s="37"/>
      <c r="C72" s="37"/>
      <c r="D72" s="37"/>
      <c r="E72" s="37"/>
      <c r="F72" s="37"/>
      <c r="G72" s="37"/>
      <c r="H72" s="37"/>
    </row>
    <row r="73" spans="1:8" s="40" customFormat="1">
      <c r="A73" s="37"/>
      <c r="B73" s="37"/>
      <c r="C73" s="37"/>
      <c r="D73" s="37"/>
      <c r="E73" s="37"/>
      <c r="F73" s="37"/>
      <c r="G73" s="37"/>
      <c r="H73" s="37"/>
    </row>
    <row r="74" spans="1:8" s="40" customFormat="1">
      <c r="A74" s="37"/>
      <c r="B74" s="37"/>
      <c r="C74" s="37"/>
      <c r="D74" s="37"/>
      <c r="E74" s="37"/>
      <c r="F74" s="37"/>
      <c r="G74" s="37"/>
      <c r="H74" s="37"/>
    </row>
    <row r="75" spans="1:8" s="40" customFormat="1">
      <c r="A75" s="37"/>
      <c r="B75" s="37"/>
      <c r="C75" s="37"/>
      <c r="D75" s="37"/>
      <c r="E75" s="37"/>
      <c r="F75" s="37"/>
      <c r="G75" s="37"/>
      <c r="H75" s="37"/>
    </row>
    <row r="76" spans="1:8" s="40" customFormat="1">
      <c r="A76" s="37"/>
      <c r="B76" s="37"/>
      <c r="C76" s="37"/>
      <c r="D76" s="37"/>
      <c r="E76" s="37"/>
      <c r="F76" s="37"/>
      <c r="G76" s="37"/>
      <c r="H76" s="37"/>
    </row>
    <row r="77" spans="1:8" s="40" customFormat="1">
      <c r="A77" s="37"/>
      <c r="B77" s="37"/>
      <c r="C77" s="37"/>
      <c r="D77" s="37"/>
      <c r="E77" s="37"/>
      <c r="F77" s="37"/>
      <c r="G77" s="37"/>
      <c r="H77" s="37"/>
    </row>
    <row r="78" spans="1:8" s="40" customFormat="1">
      <c r="A78" s="37"/>
      <c r="B78" s="37"/>
      <c r="C78" s="37"/>
      <c r="D78" s="37"/>
      <c r="E78" s="37"/>
      <c r="F78" s="37"/>
      <c r="G78" s="37"/>
      <c r="H78" s="37"/>
    </row>
    <row r="79" spans="1:8" s="40" customFormat="1">
      <c r="A79" s="37"/>
      <c r="B79" s="37"/>
      <c r="C79" s="37"/>
      <c r="D79" s="37"/>
      <c r="E79" s="37"/>
      <c r="F79" s="37"/>
      <c r="G79" s="37"/>
      <c r="H79" s="37"/>
    </row>
    <row r="80" spans="1:8" s="40" customFormat="1">
      <c r="A80" s="37"/>
      <c r="B80" s="37"/>
      <c r="C80" s="37"/>
      <c r="D80" s="37"/>
      <c r="E80" s="37"/>
      <c r="F80" s="37"/>
      <c r="G80" s="37"/>
      <c r="H80" s="37"/>
    </row>
    <row r="81" spans="1:8" s="40" customFormat="1">
      <c r="A81" s="37"/>
      <c r="B81" s="37"/>
      <c r="C81" s="37"/>
      <c r="D81" s="37"/>
      <c r="E81" s="37"/>
      <c r="F81" s="37"/>
      <c r="G81" s="37"/>
      <c r="H81" s="37"/>
    </row>
    <row r="82" spans="1:8" s="40" customFormat="1">
      <c r="A82" s="37"/>
      <c r="B82" s="37"/>
      <c r="C82" s="37"/>
      <c r="D82" s="37"/>
      <c r="E82" s="37"/>
      <c r="F82" s="37"/>
      <c r="G82" s="37"/>
      <c r="H82" s="37"/>
    </row>
    <row r="83" spans="1:8" s="40" customFormat="1">
      <c r="A83" s="37"/>
      <c r="B83" s="37"/>
      <c r="C83" s="37"/>
      <c r="D83" s="37"/>
      <c r="E83" s="37"/>
      <c r="F83" s="37"/>
      <c r="G83" s="37"/>
      <c r="H83" s="37"/>
    </row>
    <row r="84" spans="1:8" s="40" customFormat="1">
      <c r="A84" s="37"/>
      <c r="B84" s="37"/>
      <c r="C84" s="37"/>
      <c r="D84" s="37"/>
      <c r="E84" s="37"/>
      <c r="F84" s="37"/>
      <c r="G84" s="37"/>
      <c r="H84" s="37"/>
    </row>
    <row r="85" spans="1:8" s="40" customFormat="1">
      <c r="A85" s="37"/>
      <c r="B85" s="37"/>
      <c r="C85" s="37"/>
      <c r="D85" s="37"/>
      <c r="E85" s="37"/>
      <c r="F85" s="37"/>
      <c r="G85" s="37"/>
      <c r="H85" s="37"/>
    </row>
    <row r="86" spans="1:8" s="40" customFormat="1">
      <c r="A86" s="37"/>
      <c r="B86" s="37"/>
      <c r="C86" s="37"/>
      <c r="D86" s="37"/>
      <c r="E86" s="37"/>
      <c r="F86" s="37"/>
      <c r="G86" s="37"/>
      <c r="H86" s="37"/>
    </row>
    <row r="87" spans="1:8" s="40" customFormat="1">
      <c r="A87" s="37"/>
      <c r="B87" s="37"/>
      <c r="C87" s="37"/>
      <c r="D87" s="37"/>
      <c r="E87" s="37"/>
      <c r="F87" s="37"/>
      <c r="G87" s="37"/>
      <c r="H87" s="37"/>
    </row>
    <row r="88" spans="1:8" s="40" customFormat="1">
      <c r="A88" s="37"/>
      <c r="B88" s="37"/>
      <c r="C88" s="37"/>
      <c r="D88" s="37"/>
      <c r="E88" s="37"/>
      <c r="F88" s="37"/>
      <c r="G88" s="37"/>
      <c r="H88" s="37"/>
    </row>
    <row r="89" spans="1:8" s="40" customFormat="1">
      <c r="A89" s="37"/>
      <c r="B89" s="37"/>
      <c r="C89" s="37"/>
      <c r="D89" s="37"/>
      <c r="E89" s="37"/>
      <c r="F89" s="37"/>
      <c r="G89" s="37"/>
      <c r="H89" s="37"/>
    </row>
    <row r="90" spans="1:8" s="40" customFormat="1">
      <c r="A90" s="37"/>
      <c r="B90" s="37"/>
      <c r="C90" s="37"/>
      <c r="D90" s="37"/>
      <c r="E90" s="37"/>
      <c r="F90" s="37"/>
      <c r="G90" s="37"/>
      <c r="H90" s="37"/>
    </row>
    <row r="91" spans="1:8" s="40" customFormat="1">
      <c r="A91" s="37"/>
      <c r="B91" s="37"/>
      <c r="C91" s="37"/>
      <c r="D91" s="37"/>
      <c r="E91" s="37"/>
      <c r="F91" s="37"/>
      <c r="G91" s="37"/>
      <c r="H91" s="37"/>
    </row>
    <row r="92" spans="1:8" s="40" customFormat="1">
      <c r="A92" s="37"/>
      <c r="B92" s="37"/>
      <c r="C92" s="37"/>
      <c r="D92" s="37"/>
      <c r="E92" s="37"/>
      <c r="F92" s="37"/>
      <c r="G92" s="37"/>
      <c r="H92" s="37"/>
    </row>
    <row r="93" spans="1:8" s="40" customFormat="1">
      <c r="A93" s="37"/>
      <c r="B93" s="37"/>
      <c r="C93" s="37"/>
      <c r="D93" s="37"/>
      <c r="E93" s="37"/>
      <c r="F93" s="37"/>
      <c r="G93" s="37"/>
      <c r="H93" s="37"/>
    </row>
    <row r="94" spans="1:8" s="40" customFormat="1">
      <c r="A94" s="37"/>
      <c r="B94" s="37"/>
      <c r="C94" s="37"/>
      <c r="D94" s="37"/>
      <c r="E94" s="37"/>
      <c r="F94" s="37"/>
      <c r="G94" s="37"/>
      <c r="H94" s="37"/>
    </row>
    <row r="95" spans="1:8" s="40" customFormat="1">
      <c r="A95" s="37"/>
      <c r="B95" s="37"/>
      <c r="C95" s="37"/>
      <c r="D95" s="37"/>
      <c r="E95" s="37"/>
      <c r="F95" s="37"/>
      <c r="G95" s="37"/>
      <c r="H95" s="37"/>
    </row>
    <row r="96" spans="1:8" s="40" customFormat="1">
      <c r="A96" s="37"/>
      <c r="B96" s="37"/>
      <c r="C96" s="37"/>
      <c r="D96" s="37"/>
      <c r="E96" s="37"/>
      <c r="F96" s="37"/>
      <c r="G96" s="37"/>
      <c r="H96" s="37"/>
    </row>
    <row r="97" spans="1:8" s="40" customFormat="1">
      <c r="A97" s="37"/>
      <c r="B97" s="37"/>
      <c r="C97" s="37"/>
      <c r="D97" s="37"/>
      <c r="E97" s="37"/>
      <c r="F97" s="37"/>
      <c r="G97" s="37"/>
      <c r="H97" s="37"/>
    </row>
    <row r="98" spans="1:8" s="40" customFormat="1">
      <c r="A98" s="37"/>
      <c r="B98" s="37"/>
      <c r="C98" s="37"/>
      <c r="D98" s="37"/>
      <c r="E98" s="37"/>
      <c r="F98" s="37"/>
      <c r="G98" s="37"/>
      <c r="H98" s="37"/>
    </row>
    <row r="99" spans="1:8" s="40" customFormat="1">
      <c r="A99" s="37"/>
      <c r="B99" s="37"/>
      <c r="C99" s="37"/>
      <c r="D99" s="37"/>
      <c r="E99" s="37"/>
      <c r="F99" s="37"/>
      <c r="G99" s="37"/>
      <c r="H99" s="37"/>
    </row>
    <row r="100" spans="1:8" s="40" customFormat="1">
      <c r="A100" s="37"/>
      <c r="B100" s="37"/>
      <c r="C100" s="37"/>
      <c r="D100" s="37"/>
      <c r="E100" s="37"/>
      <c r="F100" s="37"/>
      <c r="G100" s="37"/>
      <c r="H100" s="37"/>
    </row>
    <row r="101" spans="1:8" s="40" customFormat="1">
      <c r="A101" s="37"/>
      <c r="B101" s="37"/>
      <c r="C101" s="37"/>
      <c r="D101" s="37"/>
      <c r="E101" s="37"/>
      <c r="F101" s="37"/>
      <c r="G101" s="37"/>
      <c r="H101" s="37"/>
    </row>
    <row r="102" spans="1:8" s="40" customFormat="1">
      <c r="A102" s="37"/>
      <c r="B102" s="37"/>
      <c r="C102" s="37"/>
      <c r="D102" s="37"/>
      <c r="E102" s="37"/>
      <c r="F102" s="37"/>
      <c r="G102" s="37"/>
      <c r="H102" s="37"/>
    </row>
    <row r="103" spans="1:8" s="40" customFormat="1">
      <c r="A103" s="37"/>
      <c r="B103" s="37"/>
      <c r="C103" s="37"/>
      <c r="D103" s="37"/>
      <c r="E103" s="37"/>
      <c r="F103" s="37"/>
      <c r="G103" s="37"/>
      <c r="H103" s="37"/>
    </row>
    <row r="104" spans="1:8" s="40" customFormat="1">
      <c r="A104" s="37"/>
      <c r="B104" s="37"/>
      <c r="C104" s="37"/>
      <c r="D104" s="37"/>
      <c r="E104" s="37"/>
      <c r="F104" s="37"/>
      <c r="G104" s="37"/>
      <c r="H104" s="37"/>
    </row>
    <row r="105" spans="1:8" s="40" customFormat="1">
      <c r="A105" s="37"/>
      <c r="B105" s="37"/>
      <c r="C105" s="37"/>
      <c r="D105" s="37"/>
      <c r="E105" s="37"/>
      <c r="F105" s="37"/>
      <c r="G105" s="37"/>
      <c r="H105" s="37"/>
    </row>
    <row r="106" spans="1:8" s="40" customFormat="1">
      <c r="A106" s="37"/>
      <c r="B106" s="37"/>
      <c r="C106" s="37"/>
      <c r="D106" s="37"/>
      <c r="E106" s="37"/>
      <c r="F106" s="37"/>
      <c r="G106" s="37"/>
      <c r="H106" s="37"/>
    </row>
    <row r="107" spans="1:8" s="40" customFormat="1">
      <c r="A107" s="37"/>
      <c r="B107" s="37"/>
      <c r="C107" s="37"/>
      <c r="D107" s="37"/>
      <c r="E107" s="37"/>
      <c r="F107" s="37"/>
      <c r="G107" s="37"/>
      <c r="H107" s="37"/>
    </row>
    <row r="108" spans="1:8" s="40" customFormat="1">
      <c r="A108" s="37"/>
      <c r="B108" s="37"/>
      <c r="C108" s="37"/>
      <c r="D108" s="37"/>
      <c r="E108" s="37"/>
      <c r="F108" s="37"/>
      <c r="G108" s="37"/>
      <c r="H108" s="37"/>
    </row>
    <row r="109" spans="1:8" s="40" customFormat="1">
      <c r="A109" s="37"/>
      <c r="B109" s="37"/>
      <c r="C109" s="37"/>
      <c r="D109" s="37"/>
      <c r="E109" s="37"/>
      <c r="F109" s="37"/>
      <c r="G109" s="37"/>
      <c r="H109" s="37"/>
    </row>
    <row r="110" spans="1:8" s="40" customFormat="1">
      <c r="A110" s="37"/>
      <c r="B110" s="37"/>
      <c r="C110" s="37"/>
      <c r="D110" s="37"/>
      <c r="E110" s="37"/>
      <c r="F110" s="37"/>
      <c r="G110" s="37"/>
      <c r="H110" s="37"/>
    </row>
    <row r="111" spans="1:8" s="40" customFormat="1">
      <c r="A111" s="37"/>
      <c r="B111" s="37"/>
      <c r="C111" s="37"/>
      <c r="D111" s="37"/>
      <c r="E111" s="37"/>
      <c r="F111" s="37"/>
      <c r="G111" s="37"/>
      <c r="H111" s="37"/>
    </row>
    <row r="112" spans="1:8" s="40" customFormat="1">
      <c r="A112" s="37"/>
      <c r="B112" s="37"/>
      <c r="C112" s="37"/>
      <c r="D112" s="37"/>
      <c r="E112" s="37"/>
      <c r="F112" s="37"/>
      <c r="G112" s="37"/>
      <c r="H112" s="37"/>
    </row>
    <row r="113" spans="1:8" s="40" customFormat="1">
      <c r="A113" s="37"/>
      <c r="B113" s="37"/>
      <c r="C113" s="37"/>
      <c r="D113" s="37"/>
      <c r="E113" s="37"/>
      <c r="F113" s="37"/>
      <c r="G113" s="37"/>
      <c r="H113" s="37"/>
    </row>
    <row r="114" spans="1:8" s="40" customFormat="1">
      <c r="A114" s="37"/>
      <c r="B114" s="37"/>
      <c r="C114" s="37"/>
      <c r="D114" s="37"/>
      <c r="E114" s="37"/>
      <c r="F114" s="37"/>
      <c r="G114" s="37"/>
      <c r="H114" s="37"/>
    </row>
    <row r="115" spans="1:8" s="40" customFormat="1">
      <c r="A115" s="37"/>
      <c r="B115" s="37"/>
      <c r="C115" s="37"/>
      <c r="D115" s="37"/>
      <c r="E115" s="37"/>
      <c r="F115" s="37"/>
      <c r="G115" s="37"/>
      <c r="H115" s="37"/>
    </row>
    <row r="116" spans="1:8" s="40" customFormat="1">
      <c r="A116" s="37"/>
      <c r="B116" s="37"/>
      <c r="C116" s="37"/>
      <c r="D116" s="37"/>
      <c r="E116" s="37"/>
      <c r="F116" s="37"/>
      <c r="G116" s="37"/>
      <c r="H116" s="37"/>
    </row>
    <row r="117" spans="1:8" s="40" customFormat="1">
      <c r="A117" s="37"/>
      <c r="B117" s="37"/>
      <c r="C117" s="37"/>
      <c r="D117" s="37"/>
      <c r="E117" s="37"/>
      <c r="F117" s="37"/>
      <c r="G117" s="37"/>
      <c r="H117" s="37"/>
    </row>
    <row r="118" spans="1:8" s="40" customFormat="1">
      <c r="A118" s="37"/>
      <c r="B118" s="37"/>
      <c r="C118" s="37"/>
      <c r="D118" s="37"/>
      <c r="E118" s="37"/>
      <c r="F118" s="37"/>
      <c r="G118" s="37"/>
      <c r="H118" s="37"/>
    </row>
    <row r="119" spans="1:8" s="40" customFormat="1">
      <c r="A119" s="37"/>
      <c r="B119" s="37"/>
      <c r="C119" s="37"/>
      <c r="D119" s="37"/>
      <c r="E119" s="37"/>
      <c r="F119" s="37"/>
      <c r="G119" s="37"/>
      <c r="H119" s="37"/>
    </row>
    <row r="120" spans="1:8" s="40" customFormat="1">
      <c r="A120" s="37"/>
      <c r="B120" s="37"/>
      <c r="C120" s="37"/>
      <c r="D120" s="37"/>
      <c r="E120" s="37"/>
      <c r="F120" s="37"/>
      <c r="G120" s="37"/>
      <c r="H120" s="37"/>
    </row>
    <row r="121" spans="1:8" s="40" customFormat="1">
      <c r="A121" s="37"/>
      <c r="B121" s="37"/>
      <c r="C121" s="37"/>
      <c r="D121" s="37"/>
      <c r="E121" s="37"/>
      <c r="F121" s="37"/>
      <c r="G121" s="37"/>
      <c r="H121" s="37"/>
    </row>
    <row r="122" spans="1:8" s="40" customFormat="1">
      <c r="A122" s="37"/>
      <c r="B122" s="37"/>
      <c r="C122" s="37"/>
      <c r="D122" s="37"/>
      <c r="E122" s="37"/>
      <c r="F122" s="37"/>
      <c r="G122" s="37"/>
      <c r="H122" s="37"/>
    </row>
    <row r="123" spans="1:8" s="40" customFormat="1">
      <c r="A123" s="37"/>
      <c r="B123" s="37"/>
      <c r="C123" s="37"/>
      <c r="D123" s="37"/>
      <c r="E123" s="37"/>
      <c r="F123" s="37"/>
      <c r="G123" s="37"/>
      <c r="H123" s="37"/>
    </row>
    <row r="124" spans="1:8" s="40" customFormat="1">
      <c r="A124" s="37"/>
      <c r="B124" s="37"/>
      <c r="C124" s="37"/>
      <c r="D124" s="37"/>
      <c r="E124" s="37"/>
      <c r="F124" s="37"/>
      <c r="G124" s="37"/>
      <c r="H124" s="37"/>
    </row>
    <row r="125" spans="1:8" s="40" customFormat="1">
      <c r="A125" s="37"/>
      <c r="B125" s="37"/>
      <c r="C125" s="37"/>
      <c r="D125" s="37"/>
      <c r="E125" s="37"/>
      <c r="F125" s="37"/>
      <c r="G125" s="37"/>
      <c r="H125" s="37"/>
    </row>
    <row r="126" spans="1:8" s="40" customFormat="1">
      <c r="A126" s="37"/>
      <c r="B126" s="37"/>
      <c r="C126" s="37"/>
      <c r="D126" s="37"/>
      <c r="E126" s="37"/>
      <c r="F126" s="37"/>
      <c r="G126" s="37"/>
      <c r="H126" s="37"/>
    </row>
    <row r="127" spans="1:8" s="40" customFormat="1">
      <c r="A127" s="37"/>
      <c r="B127" s="37"/>
      <c r="C127" s="37"/>
      <c r="D127" s="37"/>
      <c r="E127" s="37"/>
      <c r="F127" s="37"/>
      <c r="G127" s="37"/>
      <c r="H127" s="37"/>
    </row>
    <row r="128" spans="1:8" s="40" customFormat="1">
      <c r="A128" s="37"/>
      <c r="B128" s="37"/>
      <c r="C128" s="37"/>
      <c r="D128" s="37"/>
      <c r="E128" s="37"/>
      <c r="F128" s="37"/>
      <c r="G128" s="37"/>
      <c r="H128" s="37"/>
    </row>
    <row r="129" spans="1:8" s="40" customFormat="1">
      <c r="A129" s="37"/>
      <c r="B129" s="37"/>
      <c r="C129" s="37"/>
      <c r="D129" s="37"/>
      <c r="E129" s="37"/>
      <c r="F129" s="37"/>
      <c r="G129" s="37"/>
      <c r="H129" s="37"/>
    </row>
    <row r="130" spans="1:8" s="40" customFormat="1">
      <c r="A130" s="37"/>
      <c r="B130" s="37"/>
      <c r="C130" s="37"/>
      <c r="D130" s="37"/>
      <c r="E130" s="37"/>
      <c r="F130" s="37"/>
      <c r="G130" s="37"/>
      <c r="H130" s="37"/>
    </row>
    <row r="131" spans="1:8" s="40" customFormat="1">
      <c r="A131" s="37"/>
      <c r="B131" s="37"/>
      <c r="C131" s="37"/>
      <c r="D131" s="37"/>
      <c r="E131" s="37"/>
      <c r="F131" s="37"/>
      <c r="G131" s="37"/>
      <c r="H131" s="37"/>
    </row>
    <row r="132" spans="1:8" s="40" customFormat="1">
      <c r="A132" s="37"/>
      <c r="B132" s="37"/>
      <c r="C132" s="37"/>
      <c r="D132" s="37"/>
      <c r="E132" s="37"/>
      <c r="F132" s="37"/>
      <c r="G132" s="37"/>
      <c r="H132" s="37"/>
    </row>
    <row r="133" spans="1:8" s="40" customFormat="1">
      <c r="A133" s="37"/>
      <c r="B133" s="37"/>
      <c r="C133" s="37"/>
      <c r="D133" s="37"/>
      <c r="E133" s="37"/>
      <c r="F133" s="37"/>
      <c r="G133" s="37"/>
      <c r="H133" s="37"/>
    </row>
    <row r="134" spans="1:8" s="40" customFormat="1">
      <c r="A134" s="37"/>
      <c r="B134" s="37"/>
      <c r="C134" s="37"/>
      <c r="D134" s="37"/>
      <c r="E134" s="37"/>
      <c r="F134" s="37"/>
      <c r="G134" s="37"/>
      <c r="H134" s="37"/>
    </row>
    <row r="135" spans="1:8" s="40" customFormat="1">
      <c r="A135" s="37"/>
      <c r="B135" s="37"/>
      <c r="C135" s="37"/>
      <c r="D135" s="37"/>
      <c r="E135" s="37"/>
      <c r="F135" s="37"/>
      <c r="G135" s="37"/>
      <c r="H135" s="37"/>
    </row>
    <row r="136" spans="1:8" s="40" customFormat="1">
      <c r="A136" s="37"/>
      <c r="B136" s="37"/>
      <c r="C136" s="37"/>
      <c r="D136" s="37"/>
      <c r="E136" s="37"/>
      <c r="F136" s="37"/>
      <c r="G136" s="37"/>
      <c r="H136" s="37"/>
    </row>
    <row r="137" spans="1:8" s="40" customFormat="1">
      <c r="A137" s="37"/>
      <c r="B137" s="37"/>
      <c r="C137" s="37"/>
      <c r="D137" s="37"/>
      <c r="E137" s="37"/>
      <c r="F137" s="37"/>
      <c r="G137" s="37"/>
      <c r="H137" s="37"/>
    </row>
    <row r="138" spans="1:8" s="40" customFormat="1">
      <c r="A138" s="37"/>
      <c r="B138" s="37"/>
      <c r="C138" s="37"/>
      <c r="D138" s="37"/>
      <c r="E138" s="37"/>
      <c r="F138" s="37"/>
      <c r="G138" s="37"/>
      <c r="H138" s="37"/>
    </row>
    <row r="139" spans="1:8" s="40" customFormat="1">
      <c r="A139" s="37"/>
      <c r="B139" s="37"/>
      <c r="C139" s="37"/>
      <c r="D139" s="37"/>
      <c r="E139" s="37"/>
      <c r="F139" s="37"/>
      <c r="G139" s="37"/>
      <c r="H139" s="37"/>
    </row>
    <row r="140" spans="1:8" s="40" customFormat="1">
      <c r="A140" s="37"/>
      <c r="B140" s="37"/>
      <c r="C140" s="37"/>
      <c r="D140" s="37"/>
      <c r="E140" s="37"/>
      <c r="F140" s="37"/>
      <c r="G140" s="37"/>
      <c r="H140" s="37"/>
    </row>
    <row r="141" spans="1:8" s="40" customFormat="1">
      <c r="A141" s="37"/>
      <c r="B141" s="37"/>
      <c r="C141" s="37"/>
      <c r="D141" s="37"/>
      <c r="E141" s="37"/>
      <c r="F141" s="37"/>
      <c r="G141" s="37"/>
      <c r="H141" s="37"/>
    </row>
    <row r="142" spans="1:8" s="40" customFormat="1">
      <c r="A142" s="37"/>
      <c r="B142" s="37"/>
      <c r="C142" s="37"/>
      <c r="D142" s="37"/>
      <c r="E142" s="37"/>
      <c r="F142" s="37"/>
      <c r="G142" s="37"/>
      <c r="H142" s="37"/>
    </row>
    <row r="143" spans="1:8" s="40" customFormat="1">
      <c r="A143" s="37"/>
      <c r="B143" s="37"/>
      <c r="C143" s="37"/>
      <c r="D143" s="37"/>
      <c r="E143" s="37"/>
      <c r="F143" s="37"/>
      <c r="G143" s="37"/>
      <c r="H143" s="37"/>
    </row>
    <row r="144" spans="1:8" s="40" customFormat="1">
      <c r="A144" s="37"/>
      <c r="B144" s="37"/>
      <c r="C144" s="37"/>
      <c r="D144" s="37"/>
      <c r="E144" s="37"/>
      <c r="F144" s="37"/>
      <c r="G144" s="37"/>
      <c r="H144" s="37"/>
    </row>
    <row r="145" spans="1:8" s="40" customFormat="1">
      <c r="A145" s="37"/>
      <c r="B145" s="37"/>
      <c r="C145" s="37"/>
      <c r="D145" s="37"/>
      <c r="E145" s="37"/>
      <c r="F145" s="37"/>
      <c r="G145" s="37"/>
      <c r="H145" s="37"/>
    </row>
    <row r="146" spans="1:8" s="40" customFormat="1">
      <c r="A146" s="37"/>
      <c r="B146" s="37"/>
      <c r="C146" s="37"/>
      <c r="D146" s="37"/>
      <c r="E146" s="37"/>
      <c r="F146" s="37"/>
      <c r="G146" s="37"/>
      <c r="H146" s="37"/>
    </row>
    <row r="147" spans="1:8" s="40" customFormat="1">
      <c r="A147" s="37"/>
      <c r="B147" s="37"/>
      <c r="C147" s="37"/>
      <c r="D147" s="37"/>
      <c r="E147" s="37"/>
      <c r="F147" s="37"/>
      <c r="G147" s="37"/>
      <c r="H147" s="37"/>
    </row>
    <row r="148" spans="1:8" s="40" customFormat="1">
      <c r="A148" s="37"/>
      <c r="B148" s="37"/>
      <c r="C148" s="37"/>
      <c r="D148" s="37"/>
      <c r="E148" s="37"/>
      <c r="F148" s="37"/>
      <c r="G148" s="37"/>
      <c r="H148" s="37"/>
    </row>
    <row r="149" spans="1:8" s="40" customFormat="1">
      <c r="A149" s="37"/>
      <c r="B149" s="37"/>
      <c r="C149" s="37"/>
      <c r="D149" s="37"/>
      <c r="E149" s="37"/>
      <c r="F149" s="37"/>
      <c r="G149" s="37"/>
      <c r="H149" s="37"/>
    </row>
    <row r="150" spans="1:8" s="40" customFormat="1">
      <c r="A150" s="37"/>
      <c r="B150" s="37"/>
      <c r="C150" s="37"/>
      <c r="D150" s="37"/>
      <c r="E150" s="37"/>
      <c r="F150" s="37"/>
      <c r="G150" s="37"/>
      <c r="H150" s="37"/>
    </row>
    <row r="151" spans="1:8" s="40" customFormat="1">
      <c r="A151" s="37"/>
      <c r="B151" s="37"/>
      <c r="C151" s="37"/>
      <c r="D151" s="37"/>
      <c r="E151" s="37"/>
      <c r="F151" s="37"/>
      <c r="G151" s="37"/>
      <c r="H151" s="37"/>
    </row>
    <row r="152" spans="1:8" s="40" customFormat="1">
      <c r="A152" s="37"/>
      <c r="B152" s="37"/>
      <c r="C152" s="37"/>
      <c r="D152" s="37"/>
      <c r="E152" s="37"/>
      <c r="F152" s="37"/>
      <c r="G152" s="37"/>
      <c r="H152" s="37"/>
    </row>
    <row r="153" spans="1:8" s="40" customFormat="1">
      <c r="A153" s="37"/>
      <c r="B153" s="37"/>
      <c r="C153" s="37"/>
      <c r="D153" s="37"/>
      <c r="E153" s="37"/>
      <c r="F153" s="37"/>
      <c r="G153" s="37"/>
      <c r="H153" s="37"/>
    </row>
    <row r="154" spans="1:8" s="40" customFormat="1">
      <c r="A154" s="37"/>
      <c r="B154" s="37"/>
      <c r="C154" s="37"/>
      <c r="D154" s="37"/>
      <c r="E154" s="37"/>
      <c r="F154" s="37"/>
      <c r="G154" s="37"/>
      <c r="H154" s="37"/>
    </row>
    <row r="155" spans="1:8" s="40" customFormat="1">
      <c r="A155" s="37"/>
      <c r="B155" s="37"/>
      <c r="C155" s="37"/>
      <c r="D155" s="37"/>
      <c r="E155" s="37"/>
      <c r="F155" s="37"/>
      <c r="G155" s="37"/>
      <c r="H155" s="37"/>
    </row>
    <row r="156" spans="1:8" s="40" customFormat="1">
      <c r="A156" s="37"/>
      <c r="B156" s="37"/>
      <c r="C156" s="37"/>
      <c r="D156" s="37"/>
      <c r="E156" s="37"/>
      <c r="F156" s="37"/>
      <c r="G156" s="37"/>
      <c r="H156" s="37"/>
    </row>
    <row r="157" spans="1:8" s="40" customFormat="1">
      <c r="A157" s="37"/>
      <c r="B157" s="37"/>
      <c r="C157" s="37"/>
      <c r="D157" s="37"/>
      <c r="E157" s="37"/>
      <c r="F157" s="37"/>
      <c r="G157" s="37"/>
      <c r="H157" s="37"/>
    </row>
    <row r="158" spans="1:8" s="40" customFormat="1">
      <c r="A158" s="37"/>
      <c r="B158" s="37"/>
      <c r="C158" s="37"/>
      <c r="D158" s="37"/>
      <c r="E158" s="37"/>
      <c r="F158" s="37"/>
      <c r="G158" s="37"/>
      <c r="H158" s="37"/>
    </row>
    <row r="159" spans="1:8" s="40" customFormat="1">
      <c r="A159" s="37"/>
      <c r="B159" s="37"/>
      <c r="C159" s="37"/>
      <c r="D159" s="37"/>
      <c r="E159" s="37"/>
      <c r="F159" s="37"/>
      <c r="G159" s="37"/>
      <c r="H159" s="37"/>
    </row>
    <row r="160" spans="1:8" s="40" customFormat="1">
      <c r="A160" s="37"/>
      <c r="B160" s="37"/>
      <c r="C160" s="37"/>
      <c r="D160" s="37"/>
      <c r="E160" s="37"/>
      <c r="F160" s="37"/>
      <c r="G160" s="37"/>
      <c r="H160" s="37"/>
    </row>
    <row r="161" spans="1:8" s="40" customFormat="1">
      <c r="A161" s="37"/>
      <c r="B161" s="37"/>
      <c r="C161" s="37"/>
      <c r="D161" s="37"/>
      <c r="E161" s="37"/>
      <c r="F161" s="37"/>
      <c r="G161" s="37"/>
      <c r="H161" s="37"/>
    </row>
    <row r="162" spans="1:8" s="40" customFormat="1">
      <c r="A162" s="37"/>
      <c r="B162" s="37"/>
      <c r="C162" s="37"/>
      <c r="D162" s="37"/>
      <c r="E162" s="37"/>
      <c r="F162" s="37"/>
      <c r="G162" s="37"/>
      <c r="H162" s="37"/>
    </row>
    <row r="163" spans="1:8" s="40" customFormat="1">
      <c r="A163" s="37"/>
      <c r="B163" s="37"/>
      <c r="C163" s="37"/>
      <c r="D163" s="37"/>
      <c r="E163" s="37"/>
      <c r="F163" s="37"/>
      <c r="G163" s="37"/>
      <c r="H163" s="37"/>
    </row>
    <row r="164" spans="1:8" s="40" customFormat="1">
      <c r="A164" s="37"/>
      <c r="B164" s="37"/>
      <c r="C164" s="37"/>
      <c r="D164" s="37"/>
      <c r="E164" s="37"/>
      <c r="F164" s="37"/>
      <c r="G164" s="37"/>
      <c r="H164" s="37"/>
    </row>
    <row r="165" spans="1:8" s="40" customFormat="1">
      <c r="A165" s="37"/>
      <c r="B165" s="37"/>
      <c r="C165" s="37"/>
      <c r="D165" s="37"/>
      <c r="E165" s="37"/>
      <c r="F165" s="37"/>
      <c r="G165" s="37"/>
      <c r="H165" s="37"/>
    </row>
    <row r="166" spans="1:8" s="40" customFormat="1">
      <c r="A166" s="37"/>
      <c r="B166" s="37"/>
      <c r="C166" s="37"/>
      <c r="D166" s="37"/>
      <c r="E166" s="37"/>
      <c r="F166" s="37"/>
      <c r="G166" s="37"/>
      <c r="H166" s="37"/>
    </row>
    <row r="167" spans="1:8" s="40" customFormat="1">
      <c r="A167" s="37"/>
      <c r="B167" s="37"/>
      <c r="C167" s="37"/>
      <c r="D167" s="37"/>
      <c r="E167" s="37"/>
      <c r="F167" s="37"/>
      <c r="G167" s="37"/>
      <c r="H167" s="37"/>
    </row>
    <row r="168" spans="1:8" s="40" customFormat="1">
      <c r="A168" s="37"/>
      <c r="B168" s="37"/>
      <c r="C168" s="37"/>
      <c r="D168" s="37"/>
      <c r="E168" s="37"/>
      <c r="F168" s="37"/>
      <c r="G168" s="37"/>
      <c r="H168" s="37"/>
    </row>
    <row r="169" spans="1:8" s="40" customFormat="1">
      <c r="A169" s="37"/>
      <c r="B169" s="37"/>
      <c r="C169" s="37"/>
      <c r="D169" s="37"/>
      <c r="E169" s="37"/>
      <c r="F169" s="37"/>
      <c r="G169" s="37"/>
      <c r="H169" s="37"/>
    </row>
    <row r="170" spans="1:8" s="40" customFormat="1">
      <c r="A170" s="37"/>
      <c r="B170" s="37"/>
      <c r="C170" s="37"/>
      <c r="D170" s="37"/>
      <c r="E170" s="37"/>
      <c r="F170" s="37"/>
      <c r="G170" s="37"/>
      <c r="H170" s="37"/>
    </row>
    <row r="171" spans="1:8" s="40" customFormat="1">
      <c r="A171" s="37"/>
      <c r="B171" s="37"/>
      <c r="C171" s="37"/>
      <c r="D171" s="37"/>
      <c r="E171" s="37"/>
      <c r="F171" s="37"/>
      <c r="G171" s="37"/>
      <c r="H171" s="37"/>
    </row>
    <row r="172" spans="1:8" s="40" customFormat="1">
      <c r="A172" s="37"/>
      <c r="B172" s="37"/>
      <c r="C172" s="37"/>
      <c r="D172" s="37"/>
      <c r="E172" s="37"/>
      <c r="F172" s="37"/>
      <c r="G172" s="37"/>
      <c r="H172" s="37"/>
    </row>
    <row r="173" spans="1:8" s="40" customFormat="1">
      <c r="A173" s="37"/>
      <c r="B173" s="37"/>
      <c r="C173" s="37"/>
      <c r="D173" s="37"/>
      <c r="E173" s="37"/>
      <c r="F173" s="37"/>
      <c r="G173" s="37"/>
      <c r="H173" s="37"/>
    </row>
    <row r="174" spans="1:8" s="40" customFormat="1">
      <c r="A174" s="37"/>
      <c r="B174" s="37"/>
      <c r="C174" s="37"/>
      <c r="D174" s="37"/>
      <c r="E174" s="37"/>
      <c r="F174" s="37"/>
      <c r="G174" s="37"/>
      <c r="H174" s="37"/>
    </row>
    <row r="175" spans="1:8" s="40" customFormat="1">
      <c r="A175" s="37"/>
      <c r="B175" s="37"/>
      <c r="C175" s="37"/>
      <c r="D175" s="37"/>
      <c r="E175" s="37"/>
      <c r="F175" s="37"/>
      <c r="G175" s="37"/>
      <c r="H175" s="37"/>
    </row>
    <row r="176" spans="1:8" s="40" customFormat="1">
      <c r="A176" s="37"/>
      <c r="B176" s="37"/>
      <c r="C176" s="37"/>
      <c r="D176" s="37"/>
      <c r="E176" s="37"/>
      <c r="F176" s="37"/>
      <c r="G176" s="37"/>
      <c r="H176" s="37"/>
    </row>
    <row r="177" spans="1:8" s="40" customFormat="1">
      <c r="A177" s="37"/>
      <c r="B177" s="37"/>
      <c r="C177" s="37"/>
      <c r="D177" s="37"/>
      <c r="E177" s="37"/>
      <c r="F177" s="37"/>
      <c r="G177" s="37"/>
      <c r="H177" s="37"/>
    </row>
    <row r="178" spans="1:8" s="40" customFormat="1">
      <c r="A178" s="37"/>
      <c r="B178" s="37"/>
      <c r="C178" s="37"/>
      <c r="D178" s="37"/>
      <c r="E178" s="37"/>
      <c r="F178" s="37"/>
      <c r="G178" s="37"/>
      <c r="H178" s="37"/>
    </row>
    <row r="179" spans="1:8" s="40" customFormat="1">
      <c r="A179" s="37"/>
      <c r="B179" s="37"/>
      <c r="C179" s="37"/>
      <c r="D179" s="37"/>
      <c r="E179" s="37"/>
      <c r="F179" s="37"/>
      <c r="G179" s="37"/>
      <c r="H179" s="37"/>
    </row>
    <row r="180" spans="1:8" s="40" customFormat="1">
      <c r="A180" s="37"/>
      <c r="B180" s="37"/>
      <c r="C180" s="37"/>
      <c r="D180" s="37"/>
      <c r="E180" s="37"/>
      <c r="F180" s="37"/>
      <c r="G180" s="37"/>
      <c r="H180" s="37"/>
    </row>
    <row r="181" spans="1:8" s="40" customFormat="1">
      <c r="A181" s="37"/>
      <c r="B181" s="37"/>
      <c r="C181" s="37"/>
      <c r="D181" s="37"/>
      <c r="E181" s="37"/>
      <c r="F181" s="37"/>
      <c r="G181" s="37"/>
      <c r="H181" s="37"/>
    </row>
    <row r="182" spans="1:8">
      <c r="A182" s="37"/>
      <c r="B182" s="37"/>
      <c r="C182" s="37"/>
      <c r="D182" s="37"/>
      <c r="E182" s="37"/>
      <c r="F182" s="37"/>
      <c r="G182" s="37"/>
      <c r="H182" s="37"/>
    </row>
    <row r="183" spans="1:8">
      <c r="A183" s="37"/>
      <c r="B183" s="37"/>
      <c r="C183" s="37"/>
      <c r="D183" s="37"/>
      <c r="E183" s="37"/>
      <c r="F183" s="37"/>
      <c r="G183" s="37"/>
      <c r="H183" s="37"/>
    </row>
    <row r="184" spans="1:8">
      <c r="A184" s="37"/>
      <c r="B184" s="37"/>
      <c r="C184" s="37"/>
      <c r="D184" s="37"/>
      <c r="E184" s="37"/>
      <c r="F184" s="37"/>
      <c r="G184" s="37"/>
      <c r="H184" s="37"/>
    </row>
    <row r="185" spans="1:8">
      <c r="A185" s="37"/>
      <c r="B185" s="37"/>
      <c r="C185" s="37"/>
      <c r="D185" s="37"/>
      <c r="E185" s="37"/>
      <c r="F185" s="37"/>
      <c r="G185" s="37"/>
      <c r="H185" s="37"/>
    </row>
    <row r="186" spans="1:8">
      <c r="A186" s="37"/>
      <c r="B186" s="37"/>
      <c r="C186" s="37"/>
      <c r="D186" s="37"/>
      <c r="E186" s="37"/>
      <c r="F186" s="37"/>
      <c r="G186" s="37"/>
      <c r="H186" s="37"/>
    </row>
    <row r="187" spans="1:8">
      <c r="A187" s="37"/>
      <c r="B187" s="37"/>
      <c r="C187" s="37"/>
      <c r="D187" s="37"/>
      <c r="E187" s="37"/>
      <c r="F187" s="37"/>
      <c r="G187" s="37"/>
      <c r="H187" s="37"/>
    </row>
    <row r="188" spans="1:8">
      <c r="A188" s="37"/>
      <c r="B188" s="37"/>
      <c r="C188" s="37"/>
      <c r="D188" s="37"/>
      <c r="E188" s="37"/>
      <c r="F188" s="37"/>
      <c r="G188" s="37"/>
      <c r="H188" s="37"/>
    </row>
    <row r="189" spans="1:8">
      <c r="A189" s="37"/>
      <c r="B189" s="37"/>
      <c r="C189" s="37"/>
      <c r="D189" s="37"/>
      <c r="E189" s="37"/>
      <c r="F189" s="37"/>
      <c r="G189" s="37"/>
      <c r="H189" s="37"/>
    </row>
    <row r="190" spans="1:8">
      <c r="A190" s="37"/>
      <c r="B190" s="37"/>
      <c r="C190" s="37"/>
      <c r="D190" s="37"/>
      <c r="E190" s="37"/>
      <c r="F190" s="37"/>
      <c r="G190" s="37"/>
      <c r="H190" s="37"/>
    </row>
    <row r="191" spans="1:8">
      <c r="A191" s="37"/>
      <c r="B191" s="37"/>
      <c r="C191" s="37"/>
      <c r="D191" s="37"/>
      <c r="E191" s="37"/>
      <c r="F191" s="37"/>
      <c r="G191" s="37"/>
      <c r="H191" s="37"/>
    </row>
    <row r="192" spans="1:8">
      <c r="A192" s="37"/>
      <c r="B192" s="37"/>
      <c r="C192" s="37"/>
      <c r="D192" s="37"/>
      <c r="E192" s="37"/>
      <c r="F192" s="37"/>
      <c r="G192" s="37"/>
      <c r="H192" s="37"/>
    </row>
    <row r="193" spans="1:8">
      <c r="A193" s="37"/>
      <c r="B193" s="37"/>
      <c r="C193" s="37"/>
      <c r="D193" s="37"/>
      <c r="E193" s="37"/>
      <c r="F193" s="37"/>
      <c r="G193" s="37"/>
      <c r="H193" s="37"/>
    </row>
    <row r="195" spans="1:8" s="42" customFormat="1">
      <c r="A195" s="41"/>
      <c r="B195" s="23"/>
      <c r="C195" s="23"/>
      <c r="D195" s="23"/>
      <c r="E195" s="23"/>
      <c r="F195" s="23"/>
    </row>
    <row r="196" spans="1:8" s="42" customFormat="1">
      <c r="A196" s="41"/>
      <c r="B196" s="23"/>
      <c r="C196" s="23"/>
      <c r="D196" s="23"/>
      <c r="E196" s="23"/>
      <c r="F196" s="23"/>
    </row>
    <row r="197" spans="1:8" s="42" customFormat="1">
      <c r="A197" s="41"/>
      <c r="B197" s="23"/>
      <c r="C197" s="23"/>
      <c r="D197" s="23"/>
      <c r="E197" s="23"/>
      <c r="F197" s="23"/>
    </row>
    <row r="198" spans="1:8" s="42" customFormat="1">
      <c r="A198" s="41"/>
      <c r="B198" s="23"/>
      <c r="C198" s="23"/>
      <c r="D198" s="23"/>
      <c r="E198" s="23"/>
      <c r="F198" s="23"/>
    </row>
    <row r="199" spans="1:8" s="42" customFormat="1">
      <c r="A199" s="41"/>
      <c r="B199" s="23"/>
      <c r="C199" s="23"/>
      <c r="D199" s="23"/>
      <c r="E199" s="23"/>
      <c r="F199" s="23"/>
    </row>
    <row r="200" spans="1:8" s="42" customFormat="1">
      <c r="A200" s="41"/>
      <c r="B200" s="23"/>
      <c r="C200" s="23"/>
      <c r="D200" s="23"/>
      <c r="E200" s="23"/>
      <c r="F200" s="23"/>
    </row>
    <row r="201" spans="1:8" s="42" customFormat="1">
      <c r="A201" s="41"/>
      <c r="B201" s="23"/>
      <c r="C201" s="23"/>
      <c r="D201" s="23"/>
      <c r="E201" s="23"/>
      <c r="F201" s="23"/>
    </row>
    <row r="202" spans="1:8" s="42" customFormat="1">
      <c r="A202" s="41"/>
      <c r="B202" s="23"/>
      <c r="C202" s="23"/>
      <c r="D202" s="23"/>
      <c r="E202" s="23"/>
      <c r="F202" s="23"/>
    </row>
    <row r="203" spans="1:8" s="42" customFormat="1">
      <c r="A203" s="41"/>
      <c r="B203" s="23"/>
      <c r="C203" s="23"/>
      <c r="D203" s="23"/>
      <c r="E203" s="23"/>
      <c r="F203" s="23"/>
    </row>
    <row r="204" spans="1:8" s="42" customFormat="1">
      <c r="A204" s="41"/>
      <c r="B204" s="23"/>
      <c r="C204" s="23"/>
      <c r="D204" s="23"/>
      <c r="E204" s="23"/>
      <c r="F204" s="23"/>
    </row>
    <row r="205" spans="1:8" s="42" customFormat="1">
      <c r="A205" s="41"/>
      <c r="B205" s="23"/>
      <c r="C205" s="23"/>
      <c r="D205" s="23"/>
      <c r="E205" s="23"/>
      <c r="F205" s="23"/>
    </row>
    <row r="206" spans="1:8" s="42" customFormat="1">
      <c r="A206" s="41"/>
      <c r="B206" s="23"/>
      <c r="C206" s="23"/>
      <c r="D206" s="23"/>
      <c r="E206" s="23"/>
      <c r="F206" s="23"/>
    </row>
    <row r="207" spans="1:8" s="42" customFormat="1">
      <c r="A207" s="41"/>
      <c r="B207" s="23"/>
      <c r="C207" s="23"/>
      <c r="D207" s="23"/>
      <c r="E207" s="23"/>
      <c r="F207" s="23"/>
    </row>
    <row r="208" spans="1:8" s="42" customFormat="1">
      <c r="A208" s="41"/>
      <c r="B208" s="23"/>
      <c r="C208" s="23"/>
      <c r="D208" s="23"/>
      <c r="E208" s="23"/>
      <c r="F208" s="23"/>
    </row>
    <row r="209" spans="1:6" s="42" customFormat="1">
      <c r="A209" s="41"/>
      <c r="B209" s="23"/>
      <c r="C209" s="23"/>
      <c r="D209" s="23"/>
      <c r="E209" s="23"/>
      <c r="F209" s="23"/>
    </row>
    <row r="210" spans="1:6" s="42" customFormat="1">
      <c r="A210" s="41"/>
      <c r="B210" s="23"/>
      <c r="C210" s="23"/>
      <c r="D210" s="23"/>
      <c r="E210" s="23"/>
      <c r="F210" s="23"/>
    </row>
    <row r="211" spans="1:6" s="42" customFormat="1">
      <c r="A211" s="41"/>
      <c r="B211" s="23"/>
      <c r="C211" s="23"/>
      <c r="D211" s="23"/>
      <c r="E211" s="23"/>
      <c r="F211" s="23"/>
    </row>
    <row r="212" spans="1:6" s="42" customFormat="1">
      <c r="A212" s="41"/>
      <c r="B212" s="23"/>
      <c r="C212" s="23"/>
      <c r="D212" s="23"/>
      <c r="E212" s="23"/>
      <c r="F212" s="23"/>
    </row>
    <row r="213" spans="1:6" s="42" customFormat="1">
      <c r="A213" s="41"/>
      <c r="B213" s="23"/>
      <c r="C213" s="23"/>
      <c r="D213" s="23"/>
      <c r="E213" s="23"/>
      <c r="F213" s="23"/>
    </row>
    <row r="214" spans="1:6" s="42" customFormat="1">
      <c r="A214" s="41"/>
      <c r="B214" s="23"/>
      <c r="C214" s="23"/>
      <c r="D214" s="23"/>
      <c r="E214" s="23"/>
      <c r="F214" s="23"/>
    </row>
    <row r="215" spans="1:6" s="42" customFormat="1">
      <c r="A215" s="41"/>
      <c r="B215" s="23"/>
      <c r="C215" s="23"/>
      <c r="D215" s="23"/>
      <c r="E215" s="23"/>
      <c r="F215" s="23"/>
    </row>
    <row r="216" spans="1:6" s="42" customFormat="1">
      <c r="A216" s="41"/>
      <c r="B216" s="23"/>
      <c r="C216" s="23"/>
      <c r="D216" s="23"/>
      <c r="E216" s="23"/>
      <c r="F216" s="23"/>
    </row>
    <row r="217" spans="1:6" s="42" customFormat="1">
      <c r="A217" s="41"/>
      <c r="B217" s="23"/>
      <c r="C217" s="23"/>
      <c r="D217" s="23"/>
      <c r="E217" s="23"/>
      <c r="F217" s="23"/>
    </row>
    <row r="218" spans="1:6" s="42" customFormat="1">
      <c r="A218" s="41"/>
      <c r="B218" s="23"/>
      <c r="C218" s="23"/>
      <c r="D218" s="23"/>
      <c r="E218" s="23"/>
      <c r="F218" s="23"/>
    </row>
    <row r="219" spans="1:6" s="42" customFormat="1">
      <c r="A219" s="41"/>
      <c r="B219" s="23"/>
      <c r="C219" s="23"/>
      <c r="D219" s="23"/>
      <c r="E219" s="23"/>
      <c r="F219" s="23"/>
    </row>
    <row r="220" spans="1:6" s="42" customFormat="1">
      <c r="A220" s="41"/>
      <c r="B220" s="23"/>
      <c r="C220" s="23"/>
      <c r="D220" s="23"/>
      <c r="E220" s="23"/>
      <c r="F220" s="23"/>
    </row>
    <row r="221" spans="1:6" s="42" customFormat="1">
      <c r="A221" s="41"/>
      <c r="B221" s="23"/>
      <c r="C221" s="23"/>
      <c r="D221" s="23"/>
      <c r="E221" s="23"/>
      <c r="F221" s="23"/>
    </row>
    <row r="222" spans="1:6" s="42" customFormat="1">
      <c r="A222" s="41"/>
      <c r="B222" s="23"/>
      <c r="C222" s="23"/>
      <c r="D222" s="23"/>
      <c r="E222" s="23"/>
      <c r="F222" s="23"/>
    </row>
    <row r="223" spans="1:6" s="42" customFormat="1">
      <c r="A223" s="41"/>
      <c r="B223" s="23"/>
      <c r="C223" s="23"/>
      <c r="D223" s="23"/>
      <c r="E223" s="23"/>
      <c r="F223" s="23"/>
    </row>
    <row r="224" spans="1:6" s="42" customFormat="1">
      <c r="A224" s="41"/>
      <c r="B224" s="23"/>
      <c r="C224" s="23"/>
      <c r="D224" s="23"/>
      <c r="E224" s="23"/>
      <c r="F224" s="23"/>
    </row>
    <row r="225" spans="1:6" s="42" customFormat="1">
      <c r="A225" s="41"/>
      <c r="B225" s="23"/>
      <c r="C225" s="23"/>
      <c r="D225" s="23"/>
      <c r="E225" s="23"/>
      <c r="F225" s="23"/>
    </row>
    <row r="226" spans="1:6" s="42" customFormat="1">
      <c r="A226" s="41"/>
      <c r="B226" s="23"/>
      <c r="C226" s="23"/>
      <c r="D226" s="23"/>
      <c r="E226" s="23"/>
      <c r="F226" s="23"/>
    </row>
    <row r="227" spans="1:6" s="42" customFormat="1">
      <c r="A227" s="41"/>
      <c r="B227" s="23"/>
      <c r="C227" s="23"/>
      <c r="D227" s="23"/>
      <c r="E227" s="23"/>
      <c r="F227" s="23"/>
    </row>
    <row r="228" spans="1:6" s="42" customFormat="1">
      <c r="A228" s="41"/>
      <c r="B228" s="23"/>
      <c r="C228" s="23"/>
      <c r="D228" s="23"/>
      <c r="E228" s="23"/>
      <c r="F228" s="23"/>
    </row>
    <row r="229" spans="1:6" s="42" customFormat="1">
      <c r="A229" s="41"/>
      <c r="B229" s="23"/>
      <c r="C229" s="23"/>
      <c r="D229" s="23"/>
      <c r="E229" s="23"/>
      <c r="F229" s="23"/>
    </row>
    <row r="230" spans="1:6" s="42" customFormat="1">
      <c r="A230" s="41"/>
      <c r="B230" s="23"/>
      <c r="C230" s="23"/>
      <c r="D230" s="23"/>
      <c r="E230" s="23"/>
      <c r="F230" s="23"/>
    </row>
    <row r="231" spans="1:6" s="42" customFormat="1">
      <c r="A231" s="41"/>
      <c r="B231" s="23"/>
      <c r="C231" s="23"/>
      <c r="D231" s="23"/>
      <c r="E231" s="23"/>
      <c r="F231" s="23"/>
    </row>
    <row r="232" spans="1:6" s="42" customFormat="1">
      <c r="A232" s="41"/>
      <c r="B232" s="23"/>
      <c r="C232" s="23"/>
      <c r="D232" s="23"/>
      <c r="E232" s="23"/>
      <c r="F232" s="23"/>
    </row>
    <row r="233" spans="1:6" s="42" customFormat="1">
      <c r="A233" s="41"/>
      <c r="B233" s="23"/>
      <c r="C233" s="23"/>
      <c r="D233" s="23"/>
      <c r="E233" s="23"/>
      <c r="F233" s="23"/>
    </row>
    <row r="234" spans="1:6" s="42" customFormat="1">
      <c r="A234" s="41"/>
      <c r="B234" s="23"/>
      <c r="C234" s="23"/>
      <c r="D234" s="23"/>
      <c r="E234" s="23"/>
      <c r="F234" s="23"/>
    </row>
    <row r="235" spans="1:6" s="42" customFormat="1">
      <c r="A235" s="41"/>
      <c r="B235" s="23"/>
      <c r="C235" s="23"/>
      <c r="D235" s="23"/>
      <c r="E235" s="23"/>
      <c r="F235" s="23"/>
    </row>
    <row r="236" spans="1:6" s="42" customFormat="1">
      <c r="A236" s="41"/>
      <c r="B236" s="23"/>
      <c r="C236" s="23"/>
      <c r="D236" s="23"/>
      <c r="E236" s="23"/>
      <c r="F236" s="23"/>
    </row>
    <row r="237" spans="1:6" s="42" customFormat="1">
      <c r="A237" s="41"/>
      <c r="B237" s="23"/>
      <c r="C237" s="23"/>
      <c r="D237" s="23"/>
      <c r="E237" s="23"/>
      <c r="F237" s="23"/>
    </row>
    <row r="238" spans="1:6" s="42" customFormat="1">
      <c r="A238" s="41"/>
      <c r="B238" s="23"/>
      <c r="C238" s="23"/>
      <c r="D238" s="23"/>
      <c r="E238" s="23"/>
      <c r="F238" s="23"/>
    </row>
    <row r="239" spans="1:6" s="42" customFormat="1">
      <c r="A239" s="41"/>
      <c r="B239" s="23"/>
      <c r="C239" s="23"/>
      <c r="D239" s="23"/>
      <c r="E239" s="23"/>
      <c r="F239" s="23"/>
    </row>
    <row r="240" spans="1:6" s="42" customFormat="1">
      <c r="A240" s="41"/>
      <c r="B240" s="23"/>
      <c r="C240" s="23"/>
      <c r="D240" s="23"/>
      <c r="E240" s="23"/>
      <c r="F240" s="23"/>
    </row>
    <row r="241" spans="1:6" s="42" customFormat="1">
      <c r="A241" s="41"/>
      <c r="B241" s="23"/>
      <c r="C241" s="23"/>
      <c r="D241" s="23"/>
      <c r="E241" s="23"/>
      <c r="F241" s="23"/>
    </row>
    <row r="242" spans="1:6" s="42" customFormat="1">
      <c r="A242" s="41"/>
      <c r="B242" s="23"/>
      <c r="C242" s="23"/>
      <c r="D242" s="23"/>
      <c r="E242" s="23"/>
      <c r="F242" s="23"/>
    </row>
    <row r="243" spans="1:6" s="42" customFormat="1">
      <c r="A243" s="41"/>
      <c r="B243" s="23"/>
      <c r="C243" s="23"/>
      <c r="D243" s="23"/>
      <c r="E243" s="23"/>
      <c r="F243" s="23"/>
    </row>
    <row r="244" spans="1:6" s="42" customFormat="1">
      <c r="A244" s="41"/>
      <c r="B244" s="23"/>
      <c r="C244" s="23"/>
      <c r="D244" s="23"/>
      <c r="E244" s="23"/>
      <c r="F244" s="23"/>
    </row>
    <row r="245" spans="1:6" s="42" customFormat="1">
      <c r="A245" s="41"/>
      <c r="B245" s="23"/>
      <c r="C245" s="23"/>
      <c r="D245" s="23"/>
      <c r="E245" s="23"/>
      <c r="F245" s="23"/>
    </row>
    <row r="246" spans="1:6" s="42" customFormat="1">
      <c r="A246" s="41"/>
      <c r="B246" s="23"/>
      <c r="C246" s="23"/>
      <c r="D246" s="23"/>
      <c r="E246" s="23"/>
      <c r="F246" s="23"/>
    </row>
    <row r="247" spans="1:6" s="42" customFormat="1">
      <c r="A247" s="41"/>
      <c r="B247" s="23"/>
      <c r="C247" s="23"/>
      <c r="D247" s="23"/>
      <c r="E247" s="23"/>
      <c r="F247" s="23"/>
    </row>
    <row r="248" spans="1:6" s="42" customFormat="1">
      <c r="A248" s="41"/>
      <c r="B248" s="23"/>
      <c r="C248" s="23"/>
      <c r="D248" s="23"/>
      <c r="E248" s="23"/>
      <c r="F248" s="23"/>
    </row>
    <row r="249" spans="1:6" s="42" customFormat="1">
      <c r="A249" s="41"/>
      <c r="B249" s="23"/>
      <c r="C249" s="23"/>
      <c r="D249" s="23"/>
      <c r="E249" s="23"/>
      <c r="F249" s="23"/>
    </row>
    <row r="250" spans="1:6" s="42" customFormat="1">
      <c r="A250" s="41"/>
      <c r="B250" s="23"/>
      <c r="C250" s="23"/>
      <c r="D250" s="23"/>
      <c r="E250" s="23"/>
      <c r="F250" s="23"/>
    </row>
    <row r="251" spans="1:6" s="42" customFormat="1">
      <c r="A251" s="41"/>
      <c r="B251" s="23"/>
      <c r="C251" s="23"/>
      <c r="D251" s="23"/>
      <c r="E251" s="23"/>
      <c r="F251" s="23"/>
    </row>
    <row r="252" spans="1:6" s="42" customFormat="1">
      <c r="A252" s="41"/>
      <c r="B252" s="23"/>
      <c r="C252" s="23"/>
      <c r="D252" s="23"/>
      <c r="E252" s="23"/>
      <c r="F252" s="23"/>
    </row>
  </sheetData>
  <mergeCells count="10">
    <mergeCell ref="H14:H15"/>
    <mergeCell ref="E3:F3"/>
    <mergeCell ref="C3:C4"/>
    <mergeCell ref="G3:G4"/>
    <mergeCell ref="H3:H4"/>
    <mergeCell ref="A1:H1"/>
    <mergeCell ref="G2:H2"/>
    <mergeCell ref="A3:A4"/>
    <mergeCell ref="B3:B4"/>
    <mergeCell ref="D3:D4"/>
  </mergeCells>
  <printOptions horizontalCentered="1"/>
  <pageMargins left="0.25" right="0.25" top="0.5" bottom="0.5" header="0.31496062992126" footer="0.31496062992126"/>
  <pageSetup paperSize="9" scale="80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4" workbookViewId="0">
      <selection activeCell="F9" sqref="F9"/>
    </sheetView>
  </sheetViews>
  <sheetFormatPr defaultRowHeight="15"/>
  <cols>
    <col min="1" max="1" width="7.28515625" customWidth="1"/>
    <col min="2" max="2" width="30.28515625" customWidth="1"/>
    <col min="3" max="3" width="23.85546875" customWidth="1"/>
    <col min="4" max="5" width="18.7109375" bestFit="1" customWidth="1"/>
    <col min="6" max="6" width="16" bestFit="1" customWidth="1"/>
    <col min="7" max="7" width="13.42578125" customWidth="1"/>
    <col min="9" max="9" width="15.140625" bestFit="1" customWidth="1"/>
    <col min="257" max="257" width="7.28515625" customWidth="1"/>
    <col min="258" max="258" width="30.28515625" customWidth="1"/>
    <col min="259" max="259" width="23.85546875" customWidth="1"/>
    <col min="260" max="261" width="18.7109375" bestFit="1" customWidth="1"/>
    <col min="262" max="262" width="16" bestFit="1" customWidth="1"/>
    <col min="263" max="263" width="13.42578125" customWidth="1"/>
    <col min="265" max="265" width="15.140625" bestFit="1" customWidth="1"/>
    <col min="513" max="513" width="7.28515625" customWidth="1"/>
    <col min="514" max="514" width="30.28515625" customWidth="1"/>
    <col min="515" max="515" width="23.85546875" customWidth="1"/>
    <col min="516" max="517" width="18.7109375" bestFit="1" customWidth="1"/>
    <col min="518" max="518" width="16" bestFit="1" customWidth="1"/>
    <col min="519" max="519" width="13.42578125" customWidth="1"/>
    <col min="521" max="521" width="15.140625" bestFit="1" customWidth="1"/>
    <col min="769" max="769" width="7.28515625" customWidth="1"/>
    <col min="770" max="770" width="30.28515625" customWidth="1"/>
    <col min="771" max="771" width="23.85546875" customWidth="1"/>
    <col min="772" max="773" width="18.7109375" bestFit="1" customWidth="1"/>
    <col min="774" max="774" width="16" bestFit="1" customWidth="1"/>
    <col min="775" max="775" width="13.42578125" customWidth="1"/>
    <col min="777" max="777" width="15.140625" bestFit="1" customWidth="1"/>
    <col min="1025" max="1025" width="7.28515625" customWidth="1"/>
    <col min="1026" max="1026" width="30.28515625" customWidth="1"/>
    <col min="1027" max="1027" width="23.85546875" customWidth="1"/>
    <col min="1028" max="1029" width="18.7109375" bestFit="1" customWidth="1"/>
    <col min="1030" max="1030" width="16" bestFit="1" customWidth="1"/>
    <col min="1031" max="1031" width="13.42578125" customWidth="1"/>
    <col min="1033" max="1033" width="15.140625" bestFit="1" customWidth="1"/>
    <col min="1281" max="1281" width="7.28515625" customWidth="1"/>
    <col min="1282" max="1282" width="30.28515625" customWidth="1"/>
    <col min="1283" max="1283" width="23.85546875" customWidth="1"/>
    <col min="1284" max="1285" width="18.7109375" bestFit="1" customWidth="1"/>
    <col min="1286" max="1286" width="16" bestFit="1" customWidth="1"/>
    <col min="1287" max="1287" width="13.42578125" customWidth="1"/>
    <col min="1289" max="1289" width="15.140625" bestFit="1" customWidth="1"/>
    <col min="1537" max="1537" width="7.28515625" customWidth="1"/>
    <col min="1538" max="1538" width="30.28515625" customWidth="1"/>
    <col min="1539" max="1539" width="23.85546875" customWidth="1"/>
    <col min="1540" max="1541" width="18.7109375" bestFit="1" customWidth="1"/>
    <col min="1542" max="1542" width="16" bestFit="1" customWidth="1"/>
    <col min="1543" max="1543" width="13.42578125" customWidth="1"/>
    <col min="1545" max="1545" width="15.140625" bestFit="1" customWidth="1"/>
    <col min="1793" max="1793" width="7.28515625" customWidth="1"/>
    <col min="1794" max="1794" width="30.28515625" customWidth="1"/>
    <col min="1795" max="1795" width="23.85546875" customWidth="1"/>
    <col min="1796" max="1797" width="18.7109375" bestFit="1" customWidth="1"/>
    <col min="1798" max="1798" width="16" bestFit="1" customWidth="1"/>
    <col min="1799" max="1799" width="13.42578125" customWidth="1"/>
    <col min="1801" max="1801" width="15.140625" bestFit="1" customWidth="1"/>
    <col min="2049" max="2049" width="7.28515625" customWidth="1"/>
    <col min="2050" max="2050" width="30.28515625" customWidth="1"/>
    <col min="2051" max="2051" width="23.85546875" customWidth="1"/>
    <col min="2052" max="2053" width="18.7109375" bestFit="1" customWidth="1"/>
    <col min="2054" max="2054" width="16" bestFit="1" customWidth="1"/>
    <col min="2055" max="2055" width="13.42578125" customWidth="1"/>
    <col min="2057" max="2057" width="15.140625" bestFit="1" customWidth="1"/>
    <col min="2305" max="2305" width="7.28515625" customWidth="1"/>
    <col min="2306" max="2306" width="30.28515625" customWidth="1"/>
    <col min="2307" max="2307" width="23.85546875" customWidth="1"/>
    <col min="2308" max="2309" width="18.7109375" bestFit="1" customWidth="1"/>
    <col min="2310" max="2310" width="16" bestFit="1" customWidth="1"/>
    <col min="2311" max="2311" width="13.42578125" customWidth="1"/>
    <col min="2313" max="2313" width="15.140625" bestFit="1" customWidth="1"/>
    <col min="2561" max="2561" width="7.28515625" customWidth="1"/>
    <col min="2562" max="2562" width="30.28515625" customWidth="1"/>
    <col min="2563" max="2563" width="23.85546875" customWidth="1"/>
    <col min="2564" max="2565" width="18.7109375" bestFit="1" customWidth="1"/>
    <col min="2566" max="2566" width="16" bestFit="1" customWidth="1"/>
    <col min="2567" max="2567" width="13.42578125" customWidth="1"/>
    <col min="2569" max="2569" width="15.140625" bestFit="1" customWidth="1"/>
    <col min="2817" max="2817" width="7.28515625" customWidth="1"/>
    <col min="2818" max="2818" width="30.28515625" customWidth="1"/>
    <col min="2819" max="2819" width="23.85546875" customWidth="1"/>
    <col min="2820" max="2821" width="18.7109375" bestFit="1" customWidth="1"/>
    <col min="2822" max="2822" width="16" bestFit="1" customWidth="1"/>
    <col min="2823" max="2823" width="13.42578125" customWidth="1"/>
    <col min="2825" max="2825" width="15.140625" bestFit="1" customWidth="1"/>
    <col min="3073" max="3073" width="7.28515625" customWidth="1"/>
    <col min="3074" max="3074" width="30.28515625" customWidth="1"/>
    <col min="3075" max="3075" width="23.85546875" customWidth="1"/>
    <col min="3076" max="3077" width="18.7109375" bestFit="1" customWidth="1"/>
    <col min="3078" max="3078" width="16" bestFit="1" customWidth="1"/>
    <col min="3079" max="3079" width="13.42578125" customWidth="1"/>
    <col min="3081" max="3081" width="15.140625" bestFit="1" customWidth="1"/>
    <col min="3329" max="3329" width="7.28515625" customWidth="1"/>
    <col min="3330" max="3330" width="30.28515625" customWidth="1"/>
    <col min="3331" max="3331" width="23.85546875" customWidth="1"/>
    <col min="3332" max="3333" width="18.7109375" bestFit="1" customWidth="1"/>
    <col min="3334" max="3334" width="16" bestFit="1" customWidth="1"/>
    <col min="3335" max="3335" width="13.42578125" customWidth="1"/>
    <col min="3337" max="3337" width="15.140625" bestFit="1" customWidth="1"/>
    <col min="3585" max="3585" width="7.28515625" customWidth="1"/>
    <col min="3586" max="3586" width="30.28515625" customWidth="1"/>
    <col min="3587" max="3587" width="23.85546875" customWidth="1"/>
    <col min="3588" max="3589" width="18.7109375" bestFit="1" customWidth="1"/>
    <col min="3590" max="3590" width="16" bestFit="1" customWidth="1"/>
    <col min="3591" max="3591" width="13.42578125" customWidth="1"/>
    <col min="3593" max="3593" width="15.140625" bestFit="1" customWidth="1"/>
    <col min="3841" max="3841" width="7.28515625" customWidth="1"/>
    <col min="3842" max="3842" width="30.28515625" customWidth="1"/>
    <col min="3843" max="3843" width="23.85546875" customWidth="1"/>
    <col min="3844" max="3845" width="18.7109375" bestFit="1" customWidth="1"/>
    <col min="3846" max="3846" width="16" bestFit="1" customWidth="1"/>
    <col min="3847" max="3847" width="13.42578125" customWidth="1"/>
    <col min="3849" max="3849" width="15.140625" bestFit="1" customWidth="1"/>
    <col min="4097" max="4097" width="7.28515625" customWidth="1"/>
    <col min="4098" max="4098" width="30.28515625" customWidth="1"/>
    <col min="4099" max="4099" width="23.85546875" customWidth="1"/>
    <col min="4100" max="4101" width="18.7109375" bestFit="1" customWidth="1"/>
    <col min="4102" max="4102" width="16" bestFit="1" customWidth="1"/>
    <col min="4103" max="4103" width="13.42578125" customWidth="1"/>
    <col min="4105" max="4105" width="15.140625" bestFit="1" customWidth="1"/>
    <col min="4353" max="4353" width="7.28515625" customWidth="1"/>
    <col min="4354" max="4354" width="30.28515625" customWidth="1"/>
    <col min="4355" max="4355" width="23.85546875" customWidth="1"/>
    <col min="4356" max="4357" width="18.7109375" bestFit="1" customWidth="1"/>
    <col min="4358" max="4358" width="16" bestFit="1" customWidth="1"/>
    <col min="4359" max="4359" width="13.42578125" customWidth="1"/>
    <col min="4361" max="4361" width="15.140625" bestFit="1" customWidth="1"/>
    <col min="4609" max="4609" width="7.28515625" customWidth="1"/>
    <col min="4610" max="4610" width="30.28515625" customWidth="1"/>
    <col min="4611" max="4611" width="23.85546875" customWidth="1"/>
    <col min="4612" max="4613" width="18.7109375" bestFit="1" customWidth="1"/>
    <col min="4614" max="4614" width="16" bestFit="1" customWidth="1"/>
    <col min="4615" max="4615" width="13.42578125" customWidth="1"/>
    <col min="4617" max="4617" width="15.140625" bestFit="1" customWidth="1"/>
    <col min="4865" max="4865" width="7.28515625" customWidth="1"/>
    <col min="4866" max="4866" width="30.28515625" customWidth="1"/>
    <col min="4867" max="4867" width="23.85546875" customWidth="1"/>
    <col min="4868" max="4869" width="18.7109375" bestFit="1" customWidth="1"/>
    <col min="4870" max="4870" width="16" bestFit="1" customWidth="1"/>
    <col min="4871" max="4871" width="13.42578125" customWidth="1"/>
    <col min="4873" max="4873" width="15.140625" bestFit="1" customWidth="1"/>
    <col min="5121" max="5121" width="7.28515625" customWidth="1"/>
    <col min="5122" max="5122" width="30.28515625" customWidth="1"/>
    <col min="5123" max="5123" width="23.85546875" customWidth="1"/>
    <col min="5124" max="5125" width="18.7109375" bestFit="1" customWidth="1"/>
    <col min="5126" max="5126" width="16" bestFit="1" customWidth="1"/>
    <col min="5127" max="5127" width="13.42578125" customWidth="1"/>
    <col min="5129" max="5129" width="15.140625" bestFit="1" customWidth="1"/>
    <col min="5377" max="5377" width="7.28515625" customWidth="1"/>
    <col min="5378" max="5378" width="30.28515625" customWidth="1"/>
    <col min="5379" max="5379" width="23.85546875" customWidth="1"/>
    <col min="5380" max="5381" width="18.7109375" bestFit="1" customWidth="1"/>
    <col min="5382" max="5382" width="16" bestFit="1" customWidth="1"/>
    <col min="5383" max="5383" width="13.42578125" customWidth="1"/>
    <col min="5385" max="5385" width="15.140625" bestFit="1" customWidth="1"/>
    <col min="5633" max="5633" width="7.28515625" customWidth="1"/>
    <col min="5634" max="5634" width="30.28515625" customWidth="1"/>
    <col min="5635" max="5635" width="23.85546875" customWidth="1"/>
    <col min="5636" max="5637" width="18.7109375" bestFit="1" customWidth="1"/>
    <col min="5638" max="5638" width="16" bestFit="1" customWidth="1"/>
    <col min="5639" max="5639" width="13.42578125" customWidth="1"/>
    <col min="5641" max="5641" width="15.140625" bestFit="1" customWidth="1"/>
    <col min="5889" max="5889" width="7.28515625" customWidth="1"/>
    <col min="5890" max="5890" width="30.28515625" customWidth="1"/>
    <col min="5891" max="5891" width="23.85546875" customWidth="1"/>
    <col min="5892" max="5893" width="18.7109375" bestFit="1" customWidth="1"/>
    <col min="5894" max="5894" width="16" bestFit="1" customWidth="1"/>
    <col min="5895" max="5895" width="13.42578125" customWidth="1"/>
    <col min="5897" max="5897" width="15.140625" bestFit="1" customWidth="1"/>
    <col min="6145" max="6145" width="7.28515625" customWidth="1"/>
    <col min="6146" max="6146" width="30.28515625" customWidth="1"/>
    <col min="6147" max="6147" width="23.85546875" customWidth="1"/>
    <col min="6148" max="6149" width="18.7109375" bestFit="1" customWidth="1"/>
    <col min="6150" max="6150" width="16" bestFit="1" customWidth="1"/>
    <col min="6151" max="6151" width="13.42578125" customWidth="1"/>
    <col min="6153" max="6153" width="15.140625" bestFit="1" customWidth="1"/>
    <col min="6401" max="6401" width="7.28515625" customWidth="1"/>
    <col min="6402" max="6402" width="30.28515625" customWidth="1"/>
    <col min="6403" max="6403" width="23.85546875" customWidth="1"/>
    <col min="6404" max="6405" width="18.7109375" bestFit="1" customWidth="1"/>
    <col min="6406" max="6406" width="16" bestFit="1" customWidth="1"/>
    <col min="6407" max="6407" width="13.42578125" customWidth="1"/>
    <col min="6409" max="6409" width="15.140625" bestFit="1" customWidth="1"/>
    <col min="6657" max="6657" width="7.28515625" customWidth="1"/>
    <col min="6658" max="6658" width="30.28515625" customWidth="1"/>
    <col min="6659" max="6659" width="23.85546875" customWidth="1"/>
    <col min="6660" max="6661" width="18.7109375" bestFit="1" customWidth="1"/>
    <col min="6662" max="6662" width="16" bestFit="1" customWidth="1"/>
    <col min="6663" max="6663" width="13.42578125" customWidth="1"/>
    <col min="6665" max="6665" width="15.140625" bestFit="1" customWidth="1"/>
    <col min="6913" max="6913" width="7.28515625" customWidth="1"/>
    <col min="6914" max="6914" width="30.28515625" customWidth="1"/>
    <col min="6915" max="6915" width="23.85546875" customWidth="1"/>
    <col min="6916" max="6917" width="18.7109375" bestFit="1" customWidth="1"/>
    <col min="6918" max="6918" width="16" bestFit="1" customWidth="1"/>
    <col min="6919" max="6919" width="13.42578125" customWidth="1"/>
    <col min="6921" max="6921" width="15.140625" bestFit="1" customWidth="1"/>
    <col min="7169" max="7169" width="7.28515625" customWidth="1"/>
    <col min="7170" max="7170" width="30.28515625" customWidth="1"/>
    <col min="7171" max="7171" width="23.85546875" customWidth="1"/>
    <col min="7172" max="7173" width="18.7109375" bestFit="1" customWidth="1"/>
    <col min="7174" max="7174" width="16" bestFit="1" customWidth="1"/>
    <col min="7175" max="7175" width="13.42578125" customWidth="1"/>
    <col min="7177" max="7177" width="15.140625" bestFit="1" customWidth="1"/>
    <col min="7425" max="7425" width="7.28515625" customWidth="1"/>
    <col min="7426" max="7426" width="30.28515625" customWidth="1"/>
    <col min="7427" max="7427" width="23.85546875" customWidth="1"/>
    <col min="7428" max="7429" width="18.7109375" bestFit="1" customWidth="1"/>
    <col min="7430" max="7430" width="16" bestFit="1" customWidth="1"/>
    <col min="7431" max="7431" width="13.42578125" customWidth="1"/>
    <col min="7433" max="7433" width="15.140625" bestFit="1" customWidth="1"/>
    <col min="7681" max="7681" width="7.28515625" customWidth="1"/>
    <col min="7682" max="7682" width="30.28515625" customWidth="1"/>
    <col min="7683" max="7683" width="23.85546875" customWidth="1"/>
    <col min="7684" max="7685" width="18.7109375" bestFit="1" customWidth="1"/>
    <col min="7686" max="7686" width="16" bestFit="1" customWidth="1"/>
    <col min="7687" max="7687" width="13.42578125" customWidth="1"/>
    <col min="7689" max="7689" width="15.140625" bestFit="1" customWidth="1"/>
    <col min="7937" max="7937" width="7.28515625" customWidth="1"/>
    <col min="7938" max="7938" width="30.28515625" customWidth="1"/>
    <col min="7939" max="7939" width="23.85546875" customWidth="1"/>
    <col min="7940" max="7941" width="18.7109375" bestFit="1" customWidth="1"/>
    <col min="7942" max="7942" width="16" bestFit="1" customWidth="1"/>
    <col min="7943" max="7943" width="13.42578125" customWidth="1"/>
    <col min="7945" max="7945" width="15.140625" bestFit="1" customWidth="1"/>
    <col min="8193" max="8193" width="7.28515625" customWidth="1"/>
    <col min="8194" max="8194" width="30.28515625" customWidth="1"/>
    <col min="8195" max="8195" width="23.85546875" customWidth="1"/>
    <col min="8196" max="8197" width="18.7109375" bestFit="1" customWidth="1"/>
    <col min="8198" max="8198" width="16" bestFit="1" customWidth="1"/>
    <col min="8199" max="8199" width="13.42578125" customWidth="1"/>
    <col min="8201" max="8201" width="15.140625" bestFit="1" customWidth="1"/>
    <col min="8449" max="8449" width="7.28515625" customWidth="1"/>
    <col min="8450" max="8450" width="30.28515625" customWidth="1"/>
    <col min="8451" max="8451" width="23.85546875" customWidth="1"/>
    <col min="8452" max="8453" width="18.7109375" bestFit="1" customWidth="1"/>
    <col min="8454" max="8454" width="16" bestFit="1" customWidth="1"/>
    <col min="8455" max="8455" width="13.42578125" customWidth="1"/>
    <col min="8457" max="8457" width="15.140625" bestFit="1" customWidth="1"/>
    <col min="8705" max="8705" width="7.28515625" customWidth="1"/>
    <col min="8706" max="8706" width="30.28515625" customWidth="1"/>
    <col min="8707" max="8707" width="23.85546875" customWidth="1"/>
    <col min="8708" max="8709" width="18.7109375" bestFit="1" customWidth="1"/>
    <col min="8710" max="8710" width="16" bestFit="1" customWidth="1"/>
    <col min="8711" max="8711" width="13.42578125" customWidth="1"/>
    <col min="8713" max="8713" width="15.140625" bestFit="1" customWidth="1"/>
    <col min="8961" max="8961" width="7.28515625" customWidth="1"/>
    <col min="8962" max="8962" width="30.28515625" customWidth="1"/>
    <col min="8963" max="8963" width="23.85546875" customWidth="1"/>
    <col min="8964" max="8965" width="18.7109375" bestFit="1" customWidth="1"/>
    <col min="8966" max="8966" width="16" bestFit="1" customWidth="1"/>
    <col min="8967" max="8967" width="13.42578125" customWidth="1"/>
    <col min="8969" max="8969" width="15.140625" bestFit="1" customWidth="1"/>
    <col min="9217" max="9217" width="7.28515625" customWidth="1"/>
    <col min="9218" max="9218" width="30.28515625" customWidth="1"/>
    <col min="9219" max="9219" width="23.85546875" customWidth="1"/>
    <col min="9220" max="9221" width="18.7109375" bestFit="1" customWidth="1"/>
    <col min="9222" max="9222" width="16" bestFit="1" customWidth="1"/>
    <col min="9223" max="9223" width="13.42578125" customWidth="1"/>
    <col min="9225" max="9225" width="15.140625" bestFit="1" customWidth="1"/>
    <col min="9473" max="9473" width="7.28515625" customWidth="1"/>
    <col min="9474" max="9474" width="30.28515625" customWidth="1"/>
    <col min="9475" max="9475" width="23.85546875" customWidth="1"/>
    <col min="9476" max="9477" width="18.7109375" bestFit="1" customWidth="1"/>
    <col min="9478" max="9478" width="16" bestFit="1" customWidth="1"/>
    <col min="9479" max="9479" width="13.42578125" customWidth="1"/>
    <col min="9481" max="9481" width="15.140625" bestFit="1" customWidth="1"/>
    <col min="9729" max="9729" width="7.28515625" customWidth="1"/>
    <col min="9730" max="9730" width="30.28515625" customWidth="1"/>
    <col min="9731" max="9731" width="23.85546875" customWidth="1"/>
    <col min="9732" max="9733" width="18.7109375" bestFit="1" customWidth="1"/>
    <col min="9734" max="9734" width="16" bestFit="1" customWidth="1"/>
    <col min="9735" max="9735" width="13.42578125" customWidth="1"/>
    <col min="9737" max="9737" width="15.140625" bestFit="1" customWidth="1"/>
    <col min="9985" max="9985" width="7.28515625" customWidth="1"/>
    <col min="9986" max="9986" width="30.28515625" customWidth="1"/>
    <col min="9987" max="9987" width="23.85546875" customWidth="1"/>
    <col min="9988" max="9989" width="18.7109375" bestFit="1" customWidth="1"/>
    <col min="9990" max="9990" width="16" bestFit="1" customWidth="1"/>
    <col min="9991" max="9991" width="13.42578125" customWidth="1"/>
    <col min="9993" max="9993" width="15.140625" bestFit="1" customWidth="1"/>
    <col min="10241" max="10241" width="7.28515625" customWidth="1"/>
    <col min="10242" max="10242" width="30.28515625" customWidth="1"/>
    <col min="10243" max="10243" width="23.85546875" customWidth="1"/>
    <col min="10244" max="10245" width="18.7109375" bestFit="1" customWidth="1"/>
    <col min="10246" max="10246" width="16" bestFit="1" customWidth="1"/>
    <col min="10247" max="10247" width="13.42578125" customWidth="1"/>
    <col min="10249" max="10249" width="15.140625" bestFit="1" customWidth="1"/>
    <col min="10497" max="10497" width="7.28515625" customWidth="1"/>
    <col min="10498" max="10498" width="30.28515625" customWidth="1"/>
    <col min="10499" max="10499" width="23.85546875" customWidth="1"/>
    <col min="10500" max="10501" width="18.7109375" bestFit="1" customWidth="1"/>
    <col min="10502" max="10502" width="16" bestFit="1" customWidth="1"/>
    <col min="10503" max="10503" width="13.42578125" customWidth="1"/>
    <col min="10505" max="10505" width="15.140625" bestFit="1" customWidth="1"/>
    <col min="10753" max="10753" width="7.28515625" customWidth="1"/>
    <col min="10754" max="10754" width="30.28515625" customWidth="1"/>
    <col min="10755" max="10755" width="23.85546875" customWidth="1"/>
    <col min="10756" max="10757" width="18.7109375" bestFit="1" customWidth="1"/>
    <col min="10758" max="10758" width="16" bestFit="1" customWidth="1"/>
    <col min="10759" max="10759" width="13.42578125" customWidth="1"/>
    <col min="10761" max="10761" width="15.140625" bestFit="1" customWidth="1"/>
    <col min="11009" max="11009" width="7.28515625" customWidth="1"/>
    <col min="11010" max="11010" width="30.28515625" customWidth="1"/>
    <col min="11011" max="11011" width="23.85546875" customWidth="1"/>
    <col min="11012" max="11013" width="18.7109375" bestFit="1" customWidth="1"/>
    <col min="11014" max="11014" width="16" bestFit="1" customWidth="1"/>
    <col min="11015" max="11015" width="13.42578125" customWidth="1"/>
    <col min="11017" max="11017" width="15.140625" bestFit="1" customWidth="1"/>
    <col min="11265" max="11265" width="7.28515625" customWidth="1"/>
    <col min="11266" max="11266" width="30.28515625" customWidth="1"/>
    <col min="11267" max="11267" width="23.85546875" customWidth="1"/>
    <col min="11268" max="11269" width="18.7109375" bestFit="1" customWidth="1"/>
    <col min="11270" max="11270" width="16" bestFit="1" customWidth="1"/>
    <col min="11271" max="11271" width="13.42578125" customWidth="1"/>
    <col min="11273" max="11273" width="15.140625" bestFit="1" customWidth="1"/>
    <col min="11521" max="11521" width="7.28515625" customWidth="1"/>
    <col min="11522" max="11522" width="30.28515625" customWidth="1"/>
    <col min="11523" max="11523" width="23.85546875" customWidth="1"/>
    <col min="11524" max="11525" width="18.7109375" bestFit="1" customWidth="1"/>
    <col min="11526" max="11526" width="16" bestFit="1" customWidth="1"/>
    <col min="11527" max="11527" width="13.42578125" customWidth="1"/>
    <col min="11529" max="11529" width="15.140625" bestFit="1" customWidth="1"/>
    <col min="11777" max="11777" width="7.28515625" customWidth="1"/>
    <col min="11778" max="11778" width="30.28515625" customWidth="1"/>
    <col min="11779" max="11779" width="23.85546875" customWidth="1"/>
    <col min="11780" max="11781" width="18.7109375" bestFit="1" customWidth="1"/>
    <col min="11782" max="11782" width="16" bestFit="1" customWidth="1"/>
    <col min="11783" max="11783" width="13.42578125" customWidth="1"/>
    <col min="11785" max="11785" width="15.140625" bestFit="1" customWidth="1"/>
    <col min="12033" max="12033" width="7.28515625" customWidth="1"/>
    <col min="12034" max="12034" width="30.28515625" customWidth="1"/>
    <col min="12035" max="12035" width="23.85546875" customWidth="1"/>
    <col min="12036" max="12037" width="18.7109375" bestFit="1" customWidth="1"/>
    <col min="12038" max="12038" width="16" bestFit="1" customWidth="1"/>
    <col min="12039" max="12039" width="13.42578125" customWidth="1"/>
    <col min="12041" max="12041" width="15.140625" bestFit="1" customWidth="1"/>
    <col min="12289" max="12289" width="7.28515625" customWidth="1"/>
    <col min="12290" max="12290" width="30.28515625" customWidth="1"/>
    <col min="12291" max="12291" width="23.85546875" customWidth="1"/>
    <col min="12292" max="12293" width="18.7109375" bestFit="1" customWidth="1"/>
    <col min="12294" max="12294" width="16" bestFit="1" customWidth="1"/>
    <col min="12295" max="12295" width="13.42578125" customWidth="1"/>
    <col min="12297" max="12297" width="15.140625" bestFit="1" customWidth="1"/>
    <col min="12545" max="12545" width="7.28515625" customWidth="1"/>
    <col min="12546" max="12546" width="30.28515625" customWidth="1"/>
    <col min="12547" max="12547" width="23.85546875" customWidth="1"/>
    <col min="12548" max="12549" width="18.7109375" bestFit="1" customWidth="1"/>
    <col min="12550" max="12550" width="16" bestFit="1" customWidth="1"/>
    <col min="12551" max="12551" width="13.42578125" customWidth="1"/>
    <col min="12553" max="12553" width="15.140625" bestFit="1" customWidth="1"/>
    <col min="12801" max="12801" width="7.28515625" customWidth="1"/>
    <col min="12802" max="12802" width="30.28515625" customWidth="1"/>
    <col min="12803" max="12803" width="23.85546875" customWidth="1"/>
    <col min="12804" max="12805" width="18.7109375" bestFit="1" customWidth="1"/>
    <col min="12806" max="12806" width="16" bestFit="1" customWidth="1"/>
    <col min="12807" max="12807" width="13.42578125" customWidth="1"/>
    <col min="12809" max="12809" width="15.140625" bestFit="1" customWidth="1"/>
    <col min="13057" max="13057" width="7.28515625" customWidth="1"/>
    <col min="13058" max="13058" width="30.28515625" customWidth="1"/>
    <col min="13059" max="13059" width="23.85546875" customWidth="1"/>
    <col min="13060" max="13061" width="18.7109375" bestFit="1" customWidth="1"/>
    <col min="13062" max="13062" width="16" bestFit="1" customWidth="1"/>
    <col min="13063" max="13063" width="13.42578125" customWidth="1"/>
    <col min="13065" max="13065" width="15.140625" bestFit="1" customWidth="1"/>
    <col min="13313" max="13313" width="7.28515625" customWidth="1"/>
    <col min="13314" max="13314" width="30.28515625" customWidth="1"/>
    <col min="13315" max="13315" width="23.85546875" customWidth="1"/>
    <col min="13316" max="13317" width="18.7109375" bestFit="1" customWidth="1"/>
    <col min="13318" max="13318" width="16" bestFit="1" customWidth="1"/>
    <col min="13319" max="13319" width="13.42578125" customWidth="1"/>
    <col min="13321" max="13321" width="15.140625" bestFit="1" customWidth="1"/>
    <col min="13569" max="13569" width="7.28515625" customWidth="1"/>
    <col min="13570" max="13570" width="30.28515625" customWidth="1"/>
    <col min="13571" max="13571" width="23.85546875" customWidth="1"/>
    <col min="13572" max="13573" width="18.7109375" bestFit="1" customWidth="1"/>
    <col min="13574" max="13574" width="16" bestFit="1" customWidth="1"/>
    <col min="13575" max="13575" width="13.42578125" customWidth="1"/>
    <col min="13577" max="13577" width="15.140625" bestFit="1" customWidth="1"/>
    <col min="13825" max="13825" width="7.28515625" customWidth="1"/>
    <col min="13826" max="13826" width="30.28515625" customWidth="1"/>
    <col min="13827" max="13827" width="23.85546875" customWidth="1"/>
    <col min="13828" max="13829" width="18.7109375" bestFit="1" customWidth="1"/>
    <col min="13830" max="13830" width="16" bestFit="1" customWidth="1"/>
    <col min="13831" max="13831" width="13.42578125" customWidth="1"/>
    <col min="13833" max="13833" width="15.140625" bestFit="1" customWidth="1"/>
    <col min="14081" max="14081" width="7.28515625" customWidth="1"/>
    <col min="14082" max="14082" width="30.28515625" customWidth="1"/>
    <col min="14083" max="14083" width="23.85546875" customWidth="1"/>
    <col min="14084" max="14085" width="18.7109375" bestFit="1" customWidth="1"/>
    <col min="14086" max="14086" width="16" bestFit="1" customWidth="1"/>
    <col min="14087" max="14087" width="13.42578125" customWidth="1"/>
    <col min="14089" max="14089" width="15.140625" bestFit="1" customWidth="1"/>
    <col min="14337" max="14337" width="7.28515625" customWidth="1"/>
    <col min="14338" max="14338" width="30.28515625" customWidth="1"/>
    <col min="14339" max="14339" width="23.85546875" customWidth="1"/>
    <col min="14340" max="14341" width="18.7109375" bestFit="1" customWidth="1"/>
    <col min="14342" max="14342" width="16" bestFit="1" customWidth="1"/>
    <col min="14343" max="14343" width="13.42578125" customWidth="1"/>
    <col min="14345" max="14345" width="15.140625" bestFit="1" customWidth="1"/>
    <col min="14593" max="14593" width="7.28515625" customWidth="1"/>
    <col min="14594" max="14594" width="30.28515625" customWidth="1"/>
    <col min="14595" max="14595" width="23.85546875" customWidth="1"/>
    <col min="14596" max="14597" width="18.7109375" bestFit="1" customWidth="1"/>
    <col min="14598" max="14598" width="16" bestFit="1" customWidth="1"/>
    <col min="14599" max="14599" width="13.42578125" customWidth="1"/>
    <col min="14601" max="14601" width="15.140625" bestFit="1" customWidth="1"/>
    <col min="14849" max="14849" width="7.28515625" customWidth="1"/>
    <col min="14850" max="14850" width="30.28515625" customWidth="1"/>
    <col min="14851" max="14851" width="23.85546875" customWidth="1"/>
    <col min="14852" max="14853" width="18.7109375" bestFit="1" customWidth="1"/>
    <col min="14854" max="14854" width="16" bestFit="1" customWidth="1"/>
    <col min="14855" max="14855" width="13.42578125" customWidth="1"/>
    <col min="14857" max="14857" width="15.140625" bestFit="1" customWidth="1"/>
    <col min="15105" max="15105" width="7.28515625" customWidth="1"/>
    <col min="15106" max="15106" width="30.28515625" customWidth="1"/>
    <col min="15107" max="15107" width="23.85546875" customWidth="1"/>
    <col min="15108" max="15109" width="18.7109375" bestFit="1" customWidth="1"/>
    <col min="15110" max="15110" width="16" bestFit="1" customWidth="1"/>
    <col min="15111" max="15111" width="13.42578125" customWidth="1"/>
    <col min="15113" max="15113" width="15.140625" bestFit="1" customWidth="1"/>
    <col min="15361" max="15361" width="7.28515625" customWidth="1"/>
    <col min="15362" max="15362" width="30.28515625" customWidth="1"/>
    <col min="15363" max="15363" width="23.85546875" customWidth="1"/>
    <col min="15364" max="15365" width="18.7109375" bestFit="1" customWidth="1"/>
    <col min="15366" max="15366" width="16" bestFit="1" customWidth="1"/>
    <col min="15367" max="15367" width="13.42578125" customWidth="1"/>
    <col min="15369" max="15369" width="15.140625" bestFit="1" customWidth="1"/>
    <col min="15617" max="15617" width="7.28515625" customWidth="1"/>
    <col min="15618" max="15618" width="30.28515625" customWidth="1"/>
    <col min="15619" max="15619" width="23.85546875" customWidth="1"/>
    <col min="15620" max="15621" width="18.7109375" bestFit="1" customWidth="1"/>
    <col min="15622" max="15622" width="16" bestFit="1" customWidth="1"/>
    <col min="15623" max="15623" width="13.42578125" customWidth="1"/>
    <col min="15625" max="15625" width="15.140625" bestFit="1" customWidth="1"/>
    <col min="15873" max="15873" width="7.28515625" customWidth="1"/>
    <col min="15874" max="15874" width="30.28515625" customWidth="1"/>
    <col min="15875" max="15875" width="23.85546875" customWidth="1"/>
    <col min="15876" max="15877" width="18.7109375" bestFit="1" customWidth="1"/>
    <col min="15878" max="15878" width="16" bestFit="1" customWidth="1"/>
    <col min="15879" max="15879" width="13.42578125" customWidth="1"/>
    <col min="15881" max="15881" width="15.140625" bestFit="1" customWidth="1"/>
    <col min="16129" max="16129" width="7.28515625" customWidth="1"/>
    <col min="16130" max="16130" width="30.28515625" customWidth="1"/>
    <col min="16131" max="16131" width="23.85546875" customWidth="1"/>
    <col min="16132" max="16133" width="18.7109375" bestFit="1" customWidth="1"/>
    <col min="16134" max="16134" width="16" bestFit="1" customWidth="1"/>
    <col min="16135" max="16135" width="13.42578125" customWidth="1"/>
    <col min="16137" max="16137" width="15.140625" bestFit="1" customWidth="1"/>
  </cols>
  <sheetData>
    <row r="1" spans="1:9" ht="18.75">
      <c r="A1" s="145" t="s">
        <v>137</v>
      </c>
      <c r="B1" s="145"/>
      <c r="C1" s="145"/>
      <c r="D1" s="145"/>
      <c r="E1" s="145"/>
      <c r="F1" s="145"/>
      <c r="G1" s="145"/>
    </row>
    <row r="2" spans="1:9" ht="18.75">
      <c r="A2" s="146" t="s">
        <v>138</v>
      </c>
      <c r="B2" s="146"/>
      <c r="C2" s="146"/>
      <c r="D2" s="146"/>
      <c r="E2" s="146"/>
      <c r="F2" s="146"/>
      <c r="G2" s="146"/>
    </row>
    <row r="3" spans="1:9" ht="23.25">
      <c r="A3" s="92"/>
      <c r="B3" s="92"/>
      <c r="C3" s="92"/>
      <c r="D3" s="92"/>
      <c r="E3" s="92"/>
      <c r="F3" s="92"/>
      <c r="G3" s="93" t="s">
        <v>139</v>
      </c>
    </row>
    <row r="4" spans="1:9" ht="49.5">
      <c r="A4" s="94" t="s">
        <v>1</v>
      </c>
      <c r="B4" s="94" t="s">
        <v>2</v>
      </c>
      <c r="C4" s="94" t="s">
        <v>140</v>
      </c>
      <c r="D4" s="94" t="s">
        <v>141</v>
      </c>
      <c r="E4" s="94" t="s">
        <v>142</v>
      </c>
      <c r="F4" s="94" t="s">
        <v>143</v>
      </c>
      <c r="G4" s="94" t="s">
        <v>5</v>
      </c>
    </row>
    <row r="5" spans="1:9" ht="16.5">
      <c r="A5" s="95" t="s">
        <v>8</v>
      </c>
      <c r="B5" s="96" t="s">
        <v>6</v>
      </c>
      <c r="C5" s="96"/>
      <c r="D5" s="97">
        <f>SUM(D6:D11)</f>
        <v>415361271000</v>
      </c>
      <c r="E5" s="97">
        <f>SUM(E6:E11)</f>
        <v>414327016000</v>
      </c>
      <c r="F5" s="97">
        <f>SUM(F6:F11)</f>
        <v>1034255000</v>
      </c>
      <c r="G5" s="97"/>
    </row>
    <row r="6" spans="1:9" ht="60">
      <c r="A6" s="98" t="s">
        <v>144</v>
      </c>
      <c r="B6" s="99" t="s">
        <v>120</v>
      </c>
      <c r="C6" s="8" t="s">
        <v>145</v>
      </c>
      <c r="D6" s="34">
        <v>114588691000</v>
      </c>
      <c r="E6" s="34">
        <v>114379302000</v>
      </c>
      <c r="F6" s="34">
        <f t="shared" ref="F6:F11" si="0">D6-E6</f>
        <v>209389000</v>
      </c>
      <c r="G6" s="10" t="s">
        <v>146</v>
      </c>
      <c r="I6" s="100" t="s">
        <v>147</v>
      </c>
    </row>
    <row r="7" spans="1:9" ht="66">
      <c r="A7" s="110" t="s">
        <v>148</v>
      </c>
      <c r="B7" s="111" t="s">
        <v>149</v>
      </c>
      <c r="C7" s="112" t="s">
        <v>150</v>
      </c>
      <c r="D7" s="113">
        <v>1672187000</v>
      </c>
      <c r="E7" s="113">
        <v>1666004000</v>
      </c>
      <c r="F7" s="113">
        <f t="shared" si="0"/>
        <v>6183000</v>
      </c>
      <c r="G7" s="114" t="s">
        <v>151</v>
      </c>
    </row>
    <row r="8" spans="1:9" ht="49.5">
      <c r="A8" s="110" t="s">
        <v>152</v>
      </c>
      <c r="B8" s="115" t="s">
        <v>153</v>
      </c>
      <c r="C8" s="112" t="s">
        <v>154</v>
      </c>
      <c r="D8" s="113">
        <v>129015000</v>
      </c>
      <c r="E8" s="113">
        <v>128204000</v>
      </c>
      <c r="F8" s="113">
        <f t="shared" si="0"/>
        <v>811000</v>
      </c>
      <c r="G8" s="114" t="s">
        <v>151</v>
      </c>
    </row>
    <row r="9" spans="1:9" ht="49.5">
      <c r="A9" s="98" t="s">
        <v>155</v>
      </c>
      <c r="B9" s="99" t="s">
        <v>134</v>
      </c>
      <c r="C9" s="8" t="s">
        <v>156</v>
      </c>
      <c r="D9" s="34">
        <v>5961335000</v>
      </c>
      <c r="E9" s="34">
        <v>5929494000</v>
      </c>
      <c r="F9" s="34">
        <f t="shared" si="0"/>
        <v>31841000</v>
      </c>
      <c r="G9" s="10" t="s">
        <v>157</v>
      </c>
    </row>
    <row r="10" spans="1:9" ht="49.5">
      <c r="A10" s="98" t="s">
        <v>158</v>
      </c>
      <c r="B10" s="99" t="s">
        <v>135</v>
      </c>
      <c r="C10" s="8" t="s">
        <v>159</v>
      </c>
      <c r="D10" s="34">
        <v>7542403000</v>
      </c>
      <c r="E10" s="34">
        <v>7506372000</v>
      </c>
      <c r="F10" s="34">
        <f t="shared" si="0"/>
        <v>36031000</v>
      </c>
      <c r="G10" s="10" t="s">
        <v>157</v>
      </c>
    </row>
    <row r="11" spans="1:9" s="101" customFormat="1" ht="60">
      <c r="A11" s="106">
        <v>6</v>
      </c>
      <c r="B11" s="107" t="s">
        <v>121</v>
      </c>
      <c r="C11" s="108"/>
      <c r="D11" s="109">
        <v>285467640000</v>
      </c>
      <c r="E11" s="109">
        <f>284717640000</f>
        <v>284717640000</v>
      </c>
      <c r="F11" s="34">
        <f t="shared" si="0"/>
        <v>750000000</v>
      </c>
      <c r="G11" s="10" t="s">
        <v>146</v>
      </c>
      <c r="I11" s="102" t="s">
        <v>160</v>
      </c>
    </row>
    <row r="12" spans="1:9" ht="19.5" customHeight="1"/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8"/>
  <sheetViews>
    <sheetView topLeftCell="A5" zoomScale="85" zoomScaleNormal="85" workbookViewId="0">
      <selection activeCell="M15" sqref="M15"/>
    </sheetView>
  </sheetViews>
  <sheetFormatPr defaultRowHeight="18.75"/>
  <cols>
    <col min="1" max="1" width="5.5703125" style="41" bestFit="1" customWidth="1"/>
    <col min="2" max="2" width="34" style="23" customWidth="1"/>
    <col min="3" max="3" width="10.5703125" style="23" hidden="1" customWidth="1"/>
    <col min="4" max="4" width="20.42578125" style="23" hidden="1" customWidth="1"/>
    <col min="5" max="5" width="9.5703125" style="23" hidden="1" customWidth="1"/>
    <col min="6" max="6" width="11.28515625" style="23" hidden="1" customWidth="1"/>
    <col min="7" max="7" width="10.5703125" style="23" customWidth="1"/>
    <col min="8" max="8" width="11.85546875" style="23" customWidth="1"/>
    <col min="9" max="9" width="14.7109375" style="23" bestFit="1" customWidth="1"/>
    <col min="10" max="10" width="13.42578125" style="42" bestFit="1" customWidth="1"/>
    <col min="11" max="11" width="11" style="42" bestFit="1" customWidth="1"/>
    <col min="12" max="12" width="11.140625" style="42" customWidth="1"/>
    <col min="13" max="13" width="13.5703125" style="42" bestFit="1" customWidth="1"/>
    <col min="14" max="14" width="13.42578125" style="42" bestFit="1" customWidth="1"/>
    <col min="15" max="15" width="14.7109375" style="42" bestFit="1" customWidth="1"/>
    <col min="16" max="16" width="16.42578125" style="42" customWidth="1"/>
    <col min="17" max="17" width="9.5703125" style="37" bestFit="1" customWidth="1"/>
    <col min="18" max="253" width="9.140625" style="37"/>
    <col min="254" max="254" width="5.5703125" style="37" bestFit="1" customWidth="1"/>
    <col min="255" max="255" width="40.28515625" style="37" customWidth="1"/>
    <col min="256" max="256" width="10.5703125" style="37" bestFit="1" customWidth="1"/>
    <col min="257" max="257" width="20.42578125" style="37" customWidth="1"/>
    <col min="258" max="259" width="9.5703125" style="37" bestFit="1" customWidth="1"/>
    <col min="260" max="260" width="11.85546875" style="37" customWidth="1"/>
    <col min="261" max="261" width="10.7109375" style="37" bestFit="1" customWidth="1"/>
    <col min="262" max="267" width="0" style="37" hidden="1" customWidth="1"/>
    <col min="268" max="268" width="10" style="37" bestFit="1" customWidth="1"/>
    <col min="269" max="270" width="11.85546875" style="37" customWidth="1"/>
    <col min="271" max="271" width="11.85546875" style="37" bestFit="1" customWidth="1"/>
    <col min="272" max="272" width="16.42578125" style="37" customWidth="1"/>
    <col min="273" max="509" width="9.140625" style="37"/>
    <col min="510" max="510" width="5.5703125" style="37" bestFit="1" customWidth="1"/>
    <col min="511" max="511" width="40.28515625" style="37" customWidth="1"/>
    <col min="512" max="512" width="10.5703125" style="37" bestFit="1" customWidth="1"/>
    <col min="513" max="513" width="20.42578125" style="37" customWidth="1"/>
    <col min="514" max="515" width="9.5703125" style="37" bestFit="1" customWidth="1"/>
    <col min="516" max="516" width="11.85546875" style="37" customWidth="1"/>
    <col min="517" max="517" width="10.7109375" style="37" bestFit="1" customWidth="1"/>
    <col min="518" max="523" width="0" style="37" hidden="1" customWidth="1"/>
    <col min="524" max="524" width="10" style="37" bestFit="1" customWidth="1"/>
    <col min="525" max="526" width="11.85546875" style="37" customWidth="1"/>
    <col min="527" max="527" width="11.85546875" style="37" bestFit="1" customWidth="1"/>
    <col min="528" max="528" width="16.42578125" style="37" customWidth="1"/>
    <col min="529" max="765" width="9.140625" style="37"/>
    <col min="766" max="766" width="5.5703125" style="37" bestFit="1" customWidth="1"/>
    <col min="767" max="767" width="40.28515625" style="37" customWidth="1"/>
    <col min="768" max="768" width="10.5703125" style="37" bestFit="1" customWidth="1"/>
    <col min="769" max="769" width="20.42578125" style="37" customWidth="1"/>
    <col min="770" max="771" width="9.5703125" style="37" bestFit="1" customWidth="1"/>
    <col min="772" max="772" width="11.85546875" style="37" customWidth="1"/>
    <col min="773" max="773" width="10.7109375" style="37" bestFit="1" customWidth="1"/>
    <col min="774" max="779" width="0" style="37" hidden="1" customWidth="1"/>
    <col min="780" max="780" width="10" style="37" bestFit="1" customWidth="1"/>
    <col min="781" max="782" width="11.85546875" style="37" customWidth="1"/>
    <col min="783" max="783" width="11.85546875" style="37" bestFit="1" customWidth="1"/>
    <col min="784" max="784" width="16.42578125" style="37" customWidth="1"/>
    <col min="785" max="1021" width="9.140625" style="37"/>
    <col min="1022" max="1022" width="5.5703125" style="37" bestFit="1" customWidth="1"/>
    <col min="1023" max="1023" width="40.28515625" style="37" customWidth="1"/>
    <col min="1024" max="1024" width="10.5703125" style="37" bestFit="1" customWidth="1"/>
    <col min="1025" max="1025" width="20.42578125" style="37" customWidth="1"/>
    <col min="1026" max="1027" width="9.5703125" style="37" bestFit="1" customWidth="1"/>
    <col min="1028" max="1028" width="11.85546875" style="37" customWidth="1"/>
    <col min="1029" max="1029" width="10.7109375" style="37" bestFit="1" customWidth="1"/>
    <col min="1030" max="1035" width="0" style="37" hidden="1" customWidth="1"/>
    <col min="1036" max="1036" width="10" style="37" bestFit="1" customWidth="1"/>
    <col min="1037" max="1038" width="11.85546875" style="37" customWidth="1"/>
    <col min="1039" max="1039" width="11.85546875" style="37" bestFit="1" customWidth="1"/>
    <col min="1040" max="1040" width="16.42578125" style="37" customWidth="1"/>
    <col min="1041" max="1277" width="9.140625" style="37"/>
    <col min="1278" max="1278" width="5.5703125" style="37" bestFit="1" customWidth="1"/>
    <col min="1279" max="1279" width="40.28515625" style="37" customWidth="1"/>
    <col min="1280" max="1280" width="10.5703125" style="37" bestFit="1" customWidth="1"/>
    <col min="1281" max="1281" width="20.42578125" style="37" customWidth="1"/>
    <col min="1282" max="1283" width="9.5703125" style="37" bestFit="1" customWidth="1"/>
    <col min="1284" max="1284" width="11.85546875" style="37" customWidth="1"/>
    <col min="1285" max="1285" width="10.7109375" style="37" bestFit="1" customWidth="1"/>
    <col min="1286" max="1291" width="0" style="37" hidden="1" customWidth="1"/>
    <col min="1292" max="1292" width="10" style="37" bestFit="1" customWidth="1"/>
    <col min="1293" max="1294" width="11.85546875" style="37" customWidth="1"/>
    <col min="1295" max="1295" width="11.85546875" style="37" bestFit="1" customWidth="1"/>
    <col min="1296" max="1296" width="16.42578125" style="37" customWidth="1"/>
    <col min="1297" max="1533" width="9.140625" style="37"/>
    <col min="1534" max="1534" width="5.5703125" style="37" bestFit="1" customWidth="1"/>
    <col min="1535" max="1535" width="40.28515625" style="37" customWidth="1"/>
    <col min="1536" max="1536" width="10.5703125" style="37" bestFit="1" customWidth="1"/>
    <col min="1537" max="1537" width="20.42578125" style="37" customWidth="1"/>
    <col min="1538" max="1539" width="9.5703125" style="37" bestFit="1" customWidth="1"/>
    <col min="1540" max="1540" width="11.85546875" style="37" customWidth="1"/>
    <col min="1541" max="1541" width="10.7109375" style="37" bestFit="1" customWidth="1"/>
    <col min="1542" max="1547" width="0" style="37" hidden="1" customWidth="1"/>
    <col min="1548" max="1548" width="10" style="37" bestFit="1" customWidth="1"/>
    <col min="1549" max="1550" width="11.85546875" style="37" customWidth="1"/>
    <col min="1551" max="1551" width="11.85546875" style="37" bestFit="1" customWidth="1"/>
    <col min="1552" max="1552" width="16.42578125" style="37" customWidth="1"/>
    <col min="1553" max="1789" width="9.140625" style="37"/>
    <col min="1790" max="1790" width="5.5703125" style="37" bestFit="1" customWidth="1"/>
    <col min="1791" max="1791" width="40.28515625" style="37" customWidth="1"/>
    <col min="1792" max="1792" width="10.5703125" style="37" bestFit="1" customWidth="1"/>
    <col min="1793" max="1793" width="20.42578125" style="37" customWidth="1"/>
    <col min="1794" max="1795" width="9.5703125" style="37" bestFit="1" customWidth="1"/>
    <col min="1796" max="1796" width="11.85546875" style="37" customWidth="1"/>
    <col min="1797" max="1797" width="10.7109375" style="37" bestFit="1" customWidth="1"/>
    <col min="1798" max="1803" width="0" style="37" hidden="1" customWidth="1"/>
    <col min="1804" max="1804" width="10" style="37" bestFit="1" customWidth="1"/>
    <col min="1805" max="1806" width="11.85546875" style="37" customWidth="1"/>
    <col min="1807" max="1807" width="11.85546875" style="37" bestFit="1" customWidth="1"/>
    <col min="1808" max="1808" width="16.42578125" style="37" customWidth="1"/>
    <col min="1809" max="2045" width="9.140625" style="37"/>
    <col min="2046" max="2046" width="5.5703125" style="37" bestFit="1" customWidth="1"/>
    <col min="2047" max="2047" width="40.28515625" style="37" customWidth="1"/>
    <col min="2048" max="2048" width="10.5703125" style="37" bestFit="1" customWidth="1"/>
    <col min="2049" max="2049" width="20.42578125" style="37" customWidth="1"/>
    <col min="2050" max="2051" width="9.5703125" style="37" bestFit="1" customWidth="1"/>
    <col min="2052" max="2052" width="11.85546875" style="37" customWidth="1"/>
    <col min="2053" max="2053" width="10.7109375" style="37" bestFit="1" customWidth="1"/>
    <col min="2054" max="2059" width="0" style="37" hidden="1" customWidth="1"/>
    <col min="2060" max="2060" width="10" style="37" bestFit="1" customWidth="1"/>
    <col min="2061" max="2062" width="11.85546875" style="37" customWidth="1"/>
    <col min="2063" max="2063" width="11.85546875" style="37" bestFit="1" customWidth="1"/>
    <col min="2064" max="2064" width="16.42578125" style="37" customWidth="1"/>
    <col min="2065" max="2301" width="9.140625" style="37"/>
    <col min="2302" max="2302" width="5.5703125" style="37" bestFit="1" customWidth="1"/>
    <col min="2303" max="2303" width="40.28515625" style="37" customWidth="1"/>
    <col min="2304" max="2304" width="10.5703125" style="37" bestFit="1" customWidth="1"/>
    <col min="2305" max="2305" width="20.42578125" style="37" customWidth="1"/>
    <col min="2306" max="2307" width="9.5703125" style="37" bestFit="1" customWidth="1"/>
    <col min="2308" max="2308" width="11.85546875" style="37" customWidth="1"/>
    <col min="2309" max="2309" width="10.7109375" style="37" bestFit="1" customWidth="1"/>
    <col min="2310" max="2315" width="0" style="37" hidden="1" customWidth="1"/>
    <col min="2316" max="2316" width="10" style="37" bestFit="1" customWidth="1"/>
    <col min="2317" max="2318" width="11.85546875" style="37" customWidth="1"/>
    <col min="2319" max="2319" width="11.85546875" style="37" bestFit="1" customWidth="1"/>
    <col min="2320" max="2320" width="16.42578125" style="37" customWidth="1"/>
    <col min="2321" max="2557" width="9.140625" style="37"/>
    <col min="2558" max="2558" width="5.5703125" style="37" bestFit="1" customWidth="1"/>
    <col min="2559" max="2559" width="40.28515625" style="37" customWidth="1"/>
    <col min="2560" max="2560" width="10.5703125" style="37" bestFit="1" customWidth="1"/>
    <col min="2561" max="2561" width="20.42578125" style="37" customWidth="1"/>
    <col min="2562" max="2563" width="9.5703125" style="37" bestFit="1" customWidth="1"/>
    <col min="2564" max="2564" width="11.85546875" style="37" customWidth="1"/>
    <col min="2565" max="2565" width="10.7109375" style="37" bestFit="1" customWidth="1"/>
    <col min="2566" max="2571" width="0" style="37" hidden="1" customWidth="1"/>
    <col min="2572" max="2572" width="10" style="37" bestFit="1" customWidth="1"/>
    <col min="2573" max="2574" width="11.85546875" style="37" customWidth="1"/>
    <col min="2575" max="2575" width="11.85546875" style="37" bestFit="1" customWidth="1"/>
    <col min="2576" max="2576" width="16.42578125" style="37" customWidth="1"/>
    <col min="2577" max="2813" width="9.140625" style="37"/>
    <col min="2814" max="2814" width="5.5703125" style="37" bestFit="1" customWidth="1"/>
    <col min="2815" max="2815" width="40.28515625" style="37" customWidth="1"/>
    <col min="2816" max="2816" width="10.5703125" style="37" bestFit="1" customWidth="1"/>
    <col min="2817" max="2817" width="20.42578125" style="37" customWidth="1"/>
    <col min="2818" max="2819" width="9.5703125" style="37" bestFit="1" customWidth="1"/>
    <col min="2820" max="2820" width="11.85546875" style="37" customWidth="1"/>
    <col min="2821" max="2821" width="10.7109375" style="37" bestFit="1" customWidth="1"/>
    <col min="2822" max="2827" width="0" style="37" hidden="1" customWidth="1"/>
    <col min="2828" max="2828" width="10" style="37" bestFit="1" customWidth="1"/>
    <col min="2829" max="2830" width="11.85546875" style="37" customWidth="1"/>
    <col min="2831" max="2831" width="11.85546875" style="37" bestFit="1" customWidth="1"/>
    <col min="2832" max="2832" width="16.42578125" style="37" customWidth="1"/>
    <col min="2833" max="3069" width="9.140625" style="37"/>
    <col min="3070" max="3070" width="5.5703125" style="37" bestFit="1" customWidth="1"/>
    <col min="3071" max="3071" width="40.28515625" style="37" customWidth="1"/>
    <col min="3072" max="3072" width="10.5703125" style="37" bestFit="1" customWidth="1"/>
    <col min="3073" max="3073" width="20.42578125" style="37" customWidth="1"/>
    <col min="3074" max="3075" width="9.5703125" style="37" bestFit="1" customWidth="1"/>
    <col min="3076" max="3076" width="11.85546875" style="37" customWidth="1"/>
    <col min="3077" max="3077" width="10.7109375" style="37" bestFit="1" customWidth="1"/>
    <col min="3078" max="3083" width="0" style="37" hidden="1" customWidth="1"/>
    <col min="3084" max="3084" width="10" style="37" bestFit="1" customWidth="1"/>
    <col min="3085" max="3086" width="11.85546875" style="37" customWidth="1"/>
    <col min="3087" max="3087" width="11.85546875" style="37" bestFit="1" customWidth="1"/>
    <col min="3088" max="3088" width="16.42578125" style="37" customWidth="1"/>
    <col min="3089" max="3325" width="9.140625" style="37"/>
    <col min="3326" max="3326" width="5.5703125" style="37" bestFit="1" customWidth="1"/>
    <col min="3327" max="3327" width="40.28515625" style="37" customWidth="1"/>
    <col min="3328" max="3328" width="10.5703125" style="37" bestFit="1" customWidth="1"/>
    <col min="3329" max="3329" width="20.42578125" style="37" customWidth="1"/>
    <col min="3330" max="3331" width="9.5703125" style="37" bestFit="1" customWidth="1"/>
    <col min="3332" max="3332" width="11.85546875" style="37" customWidth="1"/>
    <col min="3333" max="3333" width="10.7109375" style="37" bestFit="1" customWidth="1"/>
    <col min="3334" max="3339" width="0" style="37" hidden="1" customWidth="1"/>
    <col min="3340" max="3340" width="10" style="37" bestFit="1" customWidth="1"/>
    <col min="3341" max="3342" width="11.85546875" style="37" customWidth="1"/>
    <col min="3343" max="3343" width="11.85546875" style="37" bestFit="1" customWidth="1"/>
    <col min="3344" max="3344" width="16.42578125" style="37" customWidth="1"/>
    <col min="3345" max="3581" width="9.140625" style="37"/>
    <col min="3582" max="3582" width="5.5703125" style="37" bestFit="1" customWidth="1"/>
    <col min="3583" max="3583" width="40.28515625" style="37" customWidth="1"/>
    <col min="3584" max="3584" width="10.5703125" style="37" bestFit="1" customWidth="1"/>
    <col min="3585" max="3585" width="20.42578125" style="37" customWidth="1"/>
    <col min="3586" max="3587" width="9.5703125" style="37" bestFit="1" customWidth="1"/>
    <col min="3588" max="3588" width="11.85546875" style="37" customWidth="1"/>
    <col min="3589" max="3589" width="10.7109375" style="37" bestFit="1" customWidth="1"/>
    <col min="3590" max="3595" width="0" style="37" hidden="1" customWidth="1"/>
    <col min="3596" max="3596" width="10" style="37" bestFit="1" customWidth="1"/>
    <col min="3597" max="3598" width="11.85546875" style="37" customWidth="1"/>
    <col min="3599" max="3599" width="11.85546875" style="37" bestFit="1" customWidth="1"/>
    <col min="3600" max="3600" width="16.42578125" style="37" customWidth="1"/>
    <col min="3601" max="3837" width="9.140625" style="37"/>
    <col min="3838" max="3838" width="5.5703125" style="37" bestFit="1" customWidth="1"/>
    <col min="3839" max="3839" width="40.28515625" style="37" customWidth="1"/>
    <col min="3840" max="3840" width="10.5703125" style="37" bestFit="1" customWidth="1"/>
    <col min="3841" max="3841" width="20.42578125" style="37" customWidth="1"/>
    <col min="3842" max="3843" width="9.5703125" style="37" bestFit="1" customWidth="1"/>
    <col min="3844" max="3844" width="11.85546875" style="37" customWidth="1"/>
    <col min="3845" max="3845" width="10.7109375" style="37" bestFit="1" customWidth="1"/>
    <col min="3846" max="3851" width="0" style="37" hidden="1" customWidth="1"/>
    <col min="3852" max="3852" width="10" style="37" bestFit="1" customWidth="1"/>
    <col min="3853" max="3854" width="11.85546875" style="37" customWidth="1"/>
    <col min="3855" max="3855" width="11.85546875" style="37" bestFit="1" customWidth="1"/>
    <col min="3856" max="3856" width="16.42578125" style="37" customWidth="1"/>
    <col min="3857" max="4093" width="9.140625" style="37"/>
    <col min="4094" max="4094" width="5.5703125" style="37" bestFit="1" customWidth="1"/>
    <col min="4095" max="4095" width="40.28515625" style="37" customWidth="1"/>
    <col min="4096" max="4096" width="10.5703125" style="37" bestFit="1" customWidth="1"/>
    <col min="4097" max="4097" width="20.42578125" style="37" customWidth="1"/>
    <col min="4098" max="4099" width="9.5703125" style="37" bestFit="1" customWidth="1"/>
    <col min="4100" max="4100" width="11.85546875" style="37" customWidth="1"/>
    <col min="4101" max="4101" width="10.7109375" style="37" bestFit="1" customWidth="1"/>
    <col min="4102" max="4107" width="0" style="37" hidden="1" customWidth="1"/>
    <col min="4108" max="4108" width="10" style="37" bestFit="1" customWidth="1"/>
    <col min="4109" max="4110" width="11.85546875" style="37" customWidth="1"/>
    <col min="4111" max="4111" width="11.85546875" style="37" bestFit="1" customWidth="1"/>
    <col min="4112" max="4112" width="16.42578125" style="37" customWidth="1"/>
    <col min="4113" max="4349" width="9.140625" style="37"/>
    <col min="4350" max="4350" width="5.5703125" style="37" bestFit="1" customWidth="1"/>
    <col min="4351" max="4351" width="40.28515625" style="37" customWidth="1"/>
    <col min="4352" max="4352" width="10.5703125" style="37" bestFit="1" customWidth="1"/>
    <col min="4353" max="4353" width="20.42578125" style="37" customWidth="1"/>
    <col min="4354" max="4355" width="9.5703125" style="37" bestFit="1" customWidth="1"/>
    <col min="4356" max="4356" width="11.85546875" style="37" customWidth="1"/>
    <col min="4357" max="4357" width="10.7109375" style="37" bestFit="1" customWidth="1"/>
    <col min="4358" max="4363" width="0" style="37" hidden="1" customWidth="1"/>
    <col min="4364" max="4364" width="10" style="37" bestFit="1" customWidth="1"/>
    <col min="4365" max="4366" width="11.85546875" style="37" customWidth="1"/>
    <col min="4367" max="4367" width="11.85546875" style="37" bestFit="1" customWidth="1"/>
    <col min="4368" max="4368" width="16.42578125" style="37" customWidth="1"/>
    <col min="4369" max="4605" width="9.140625" style="37"/>
    <col min="4606" max="4606" width="5.5703125" style="37" bestFit="1" customWidth="1"/>
    <col min="4607" max="4607" width="40.28515625" style="37" customWidth="1"/>
    <col min="4608" max="4608" width="10.5703125" style="37" bestFit="1" customWidth="1"/>
    <col min="4609" max="4609" width="20.42578125" style="37" customWidth="1"/>
    <col min="4610" max="4611" width="9.5703125" style="37" bestFit="1" customWidth="1"/>
    <col min="4612" max="4612" width="11.85546875" style="37" customWidth="1"/>
    <col min="4613" max="4613" width="10.7109375" style="37" bestFit="1" customWidth="1"/>
    <col min="4614" max="4619" width="0" style="37" hidden="1" customWidth="1"/>
    <col min="4620" max="4620" width="10" style="37" bestFit="1" customWidth="1"/>
    <col min="4621" max="4622" width="11.85546875" style="37" customWidth="1"/>
    <col min="4623" max="4623" width="11.85546875" style="37" bestFit="1" customWidth="1"/>
    <col min="4624" max="4624" width="16.42578125" style="37" customWidth="1"/>
    <col min="4625" max="4861" width="9.140625" style="37"/>
    <col min="4862" max="4862" width="5.5703125" style="37" bestFit="1" customWidth="1"/>
    <col min="4863" max="4863" width="40.28515625" style="37" customWidth="1"/>
    <col min="4864" max="4864" width="10.5703125" style="37" bestFit="1" customWidth="1"/>
    <col min="4865" max="4865" width="20.42578125" style="37" customWidth="1"/>
    <col min="4866" max="4867" width="9.5703125" style="37" bestFit="1" customWidth="1"/>
    <col min="4868" max="4868" width="11.85546875" style="37" customWidth="1"/>
    <col min="4869" max="4869" width="10.7109375" style="37" bestFit="1" customWidth="1"/>
    <col min="4870" max="4875" width="0" style="37" hidden="1" customWidth="1"/>
    <col min="4876" max="4876" width="10" style="37" bestFit="1" customWidth="1"/>
    <col min="4877" max="4878" width="11.85546875" style="37" customWidth="1"/>
    <col min="4879" max="4879" width="11.85546875" style="37" bestFit="1" customWidth="1"/>
    <col min="4880" max="4880" width="16.42578125" style="37" customWidth="1"/>
    <col min="4881" max="5117" width="9.140625" style="37"/>
    <col min="5118" max="5118" width="5.5703125" style="37" bestFit="1" customWidth="1"/>
    <col min="5119" max="5119" width="40.28515625" style="37" customWidth="1"/>
    <col min="5120" max="5120" width="10.5703125" style="37" bestFit="1" customWidth="1"/>
    <col min="5121" max="5121" width="20.42578125" style="37" customWidth="1"/>
    <col min="5122" max="5123" width="9.5703125" style="37" bestFit="1" customWidth="1"/>
    <col min="5124" max="5124" width="11.85546875" style="37" customWidth="1"/>
    <col min="5125" max="5125" width="10.7109375" style="37" bestFit="1" customWidth="1"/>
    <col min="5126" max="5131" width="0" style="37" hidden="1" customWidth="1"/>
    <col min="5132" max="5132" width="10" style="37" bestFit="1" customWidth="1"/>
    <col min="5133" max="5134" width="11.85546875" style="37" customWidth="1"/>
    <col min="5135" max="5135" width="11.85546875" style="37" bestFit="1" customWidth="1"/>
    <col min="5136" max="5136" width="16.42578125" style="37" customWidth="1"/>
    <col min="5137" max="5373" width="9.140625" style="37"/>
    <col min="5374" max="5374" width="5.5703125" style="37" bestFit="1" customWidth="1"/>
    <col min="5375" max="5375" width="40.28515625" style="37" customWidth="1"/>
    <col min="5376" max="5376" width="10.5703125" style="37" bestFit="1" customWidth="1"/>
    <col min="5377" max="5377" width="20.42578125" style="37" customWidth="1"/>
    <col min="5378" max="5379" width="9.5703125" style="37" bestFit="1" customWidth="1"/>
    <col min="5380" max="5380" width="11.85546875" style="37" customWidth="1"/>
    <col min="5381" max="5381" width="10.7109375" style="37" bestFit="1" customWidth="1"/>
    <col min="5382" max="5387" width="0" style="37" hidden="1" customWidth="1"/>
    <col min="5388" max="5388" width="10" style="37" bestFit="1" customWidth="1"/>
    <col min="5389" max="5390" width="11.85546875" style="37" customWidth="1"/>
    <col min="5391" max="5391" width="11.85546875" style="37" bestFit="1" customWidth="1"/>
    <col min="5392" max="5392" width="16.42578125" style="37" customWidth="1"/>
    <col min="5393" max="5629" width="9.140625" style="37"/>
    <col min="5630" max="5630" width="5.5703125" style="37" bestFit="1" customWidth="1"/>
    <col min="5631" max="5631" width="40.28515625" style="37" customWidth="1"/>
    <col min="5632" max="5632" width="10.5703125" style="37" bestFit="1" customWidth="1"/>
    <col min="5633" max="5633" width="20.42578125" style="37" customWidth="1"/>
    <col min="5634" max="5635" width="9.5703125" style="37" bestFit="1" customWidth="1"/>
    <col min="5636" max="5636" width="11.85546875" style="37" customWidth="1"/>
    <col min="5637" max="5637" width="10.7109375" style="37" bestFit="1" customWidth="1"/>
    <col min="5638" max="5643" width="0" style="37" hidden="1" customWidth="1"/>
    <col min="5644" max="5644" width="10" style="37" bestFit="1" customWidth="1"/>
    <col min="5645" max="5646" width="11.85546875" style="37" customWidth="1"/>
    <col min="5647" max="5647" width="11.85546875" style="37" bestFit="1" customWidth="1"/>
    <col min="5648" max="5648" width="16.42578125" style="37" customWidth="1"/>
    <col min="5649" max="5885" width="9.140625" style="37"/>
    <col min="5886" max="5886" width="5.5703125" style="37" bestFit="1" customWidth="1"/>
    <col min="5887" max="5887" width="40.28515625" style="37" customWidth="1"/>
    <col min="5888" max="5888" width="10.5703125" style="37" bestFit="1" customWidth="1"/>
    <col min="5889" max="5889" width="20.42578125" style="37" customWidth="1"/>
    <col min="5890" max="5891" width="9.5703125" style="37" bestFit="1" customWidth="1"/>
    <col min="5892" max="5892" width="11.85546875" style="37" customWidth="1"/>
    <col min="5893" max="5893" width="10.7109375" style="37" bestFit="1" customWidth="1"/>
    <col min="5894" max="5899" width="0" style="37" hidden="1" customWidth="1"/>
    <col min="5900" max="5900" width="10" style="37" bestFit="1" customWidth="1"/>
    <col min="5901" max="5902" width="11.85546875" style="37" customWidth="1"/>
    <col min="5903" max="5903" width="11.85546875" style="37" bestFit="1" customWidth="1"/>
    <col min="5904" max="5904" width="16.42578125" style="37" customWidth="1"/>
    <col min="5905" max="6141" width="9.140625" style="37"/>
    <col min="6142" max="6142" width="5.5703125" style="37" bestFit="1" customWidth="1"/>
    <col min="6143" max="6143" width="40.28515625" style="37" customWidth="1"/>
    <col min="6144" max="6144" width="10.5703125" style="37" bestFit="1" customWidth="1"/>
    <col min="6145" max="6145" width="20.42578125" style="37" customWidth="1"/>
    <col min="6146" max="6147" width="9.5703125" style="37" bestFit="1" customWidth="1"/>
    <col min="6148" max="6148" width="11.85546875" style="37" customWidth="1"/>
    <col min="6149" max="6149" width="10.7109375" style="37" bestFit="1" customWidth="1"/>
    <col min="6150" max="6155" width="0" style="37" hidden="1" customWidth="1"/>
    <col min="6156" max="6156" width="10" style="37" bestFit="1" customWidth="1"/>
    <col min="6157" max="6158" width="11.85546875" style="37" customWidth="1"/>
    <col min="6159" max="6159" width="11.85546875" style="37" bestFit="1" customWidth="1"/>
    <col min="6160" max="6160" width="16.42578125" style="37" customWidth="1"/>
    <col min="6161" max="6397" width="9.140625" style="37"/>
    <col min="6398" max="6398" width="5.5703125" style="37" bestFit="1" customWidth="1"/>
    <col min="6399" max="6399" width="40.28515625" style="37" customWidth="1"/>
    <col min="6400" max="6400" width="10.5703125" style="37" bestFit="1" customWidth="1"/>
    <col min="6401" max="6401" width="20.42578125" style="37" customWidth="1"/>
    <col min="6402" max="6403" width="9.5703125" style="37" bestFit="1" customWidth="1"/>
    <col min="6404" max="6404" width="11.85546875" style="37" customWidth="1"/>
    <col min="6405" max="6405" width="10.7109375" style="37" bestFit="1" customWidth="1"/>
    <col min="6406" max="6411" width="0" style="37" hidden="1" customWidth="1"/>
    <col min="6412" max="6412" width="10" style="37" bestFit="1" customWidth="1"/>
    <col min="6413" max="6414" width="11.85546875" style="37" customWidth="1"/>
    <col min="6415" max="6415" width="11.85546875" style="37" bestFit="1" customWidth="1"/>
    <col min="6416" max="6416" width="16.42578125" style="37" customWidth="1"/>
    <col min="6417" max="6653" width="9.140625" style="37"/>
    <col min="6654" max="6654" width="5.5703125" style="37" bestFit="1" customWidth="1"/>
    <col min="6655" max="6655" width="40.28515625" style="37" customWidth="1"/>
    <col min="6656" max="6656" width="10.5703125" style="37" bestFit="1" customWidth="1"/>
    <col min="6657" max="6657" width="20.42578125" style="37" customWidth="1"/>
    <col min="6658" max="6659" width="9.5703125" style="37" bestFit="1" customWidth="1"/>
    <col min="6660" max="6660" width="11.85546875" style="37" customWidth="1"/>
    <col min="6661" max="6661" width="10.7109375" style="37" bestFit="1" customWidth="1"/>
    <col min="6662" max="6667" width="0" style="37" hidden="1" customWidth="1"/>
    <col min="6668" max="6668" width="10" style="37" bestFit="1" customWidth="1"/>
    <col min="6669" max="6670" width="11.85546875" style="37" customWidth="1"/>
    <col min="6671" max="6671" width="11.85546875" style="37" bestFit="1" customWidth="1"/>
    <col min="6672" max="6672" width="16.42578125" style="37" customWidth="1"/>
    <col min="6673" max="6909" width="9.140625" style="37"/>
    <col min="6910" max="6910" width="5.5703125" style="37" bestFit="1" customWidth="1"/>
    <col min="6911" max="6911" width="40.28515625" style="37" customWidth="1"/>
    <col min="6912" max="6912" width="10.5703125" style="37" bestFit="1" customWidth="1"/>
    <col min="6913" max="6913" width="20.42578125" style="37" customWidth="1"/>
    <col min="6914" max="6915" width="9.5703125" style="37" bestFit="1" customWidth="1"/>
    <col min="6916" max="6916" width="11.85546875" style="37" customWidth="1"/>
    <col min="6917" max="6917" width="10.7109375" style="37" bestFit="1" customWidth="1"/>
    <col min="6918" max="6923" width="0" style="37" hidden="1" customWidth="1"/>
    <col min="6924" max="6924" width="10" style="37" bestFit="1" customWidth="1"/>
    <col min="6925" max="6926" width="11.85546875" style="37" customWidth="1"/>
    <col min="6927" max="6927" width="11.85546875" style="37" bestFit="1" customWidth="1"/>
    <col min="6928" max="6928" width="16.42578125" style="37" customWidth="1"/>
    <col min="6929" max="7165" width="9.140625" style="37"/>
    <col min="7166" max="7166" width="5.5703125" style="37" bestFit="1" customWidth="1"/>
    <col min="7167" max="7167" width="40.28515625" style="37" customWidth="1"/>
    <col min="7168" max="7168" width="10.5703125" style="37" bestFit="1" customWidth="1"/>
    <col min="7169" max="7169" width="20.42578125" style="37" customWidth="1"/>
    <col min="7170" max="7171" width="9.5703125" style="37" bestFit="1" customWidth="1"/>
    <col min="7172" max="7172" width="11.85546875" style="37" customWidth="1"/>
    <col min="7173" max="7173" width="10.7109375" style="37" bestFit="1" customWidth="1"/>
    <col min="7174" max="7179" width="0" style="37" hidden="1" customWidth="1"/>
    <col min="7180" max="7180" width="10" style="37" bestFit="1" customWidth="1"/>
    <col min="7181" max="7182" width="11.85546875" style="37" customWidth="1"/>
    <col min="7183" max="7183" width="11.85546875" style="37" bestFit="1" customWidth="1"/>
    <col min="7184" max="7184" width="16.42578125" style="37" customWidth="1"/>
    <col min="7185" max="7421" width="9.140625" style="37"/>
    <col min="7422" max="7422" width="5.5703125" style="37" bestFit="1" customWidth="1"/>
    <col min="7423" max="7423" width="40.28515625" style="37" customWidth="1"/>
    <col min="7424" max="7424" width="10.5703125" style="37" bestFit="1" customWidth="1"/>
    <col min="7425" max="7425" width="20.42578125" style="37" customWidth="1"/>
    <col min="7426" max="7427" width="9.5703125" style="37" bestFit="1" customWidth="1"/>
    <col min="7428" max="7428" width="11.85546875" style="37" customWidth="1"/>
    <col min="7429" max="7429" width="10.7109375" style="37" bestFit="1" customWidth="1"/>
    <col min="7430" max="7435" width="0" style="37" hidden="1" customWidth="1"/>
    <col min="7436" max="7436" width="10" style="37" bestFit="1" customWidth="1"/>
    <col min="7437" max="7438" width="11.85546875" style="37" customWidth="1"/>
    <col min="7439" max="7439" width="11.85546875" style="37" bestFit="1" customWidth="1"/>
    <col min="7440" max="7440" width="16.42578125" style="37" customWidth="1"/>
    <col min="7441" max="7677" width="9.140625" style="37"/>
    <col min="7678" max="7678" width="5.5703125" style="37" bestFit="1" customWidth="1"/>
    <col min="7679" max="7679" width="40.28515625" style="37" customWidth="1"/>
    <col min="7680" max="7680" width="10.5703125" style="37" bestFit="1" customWidth="1"/>
    <col min="7681" max="7681" width="20.42578125" style="37" customWidth="1"/>
    <col min="7682" max="7683" width="9.5703125" style="37" bestFit="1" customWidth="1"/>
    <col min="7684" max="7684" width="11.85546875" style="37" customWidth="1"/>
    <col min="7685" max="7685" width="10.7109375" style="37" bestFit="1" customWidth="1"/>
    <col min="7686" max="7691" width="0" style="37" hidden="1" customWidth="1"/>
    <col min="7692" max="7692" width="10" style="37" bestFit="1" customWidth="1"/>
    <col min="7693" max="7694" width="11.85546875" style="37" customWidth="1"/>
    <col min="7695" max="7695" width="11.85546875" style="37" bestFit="1" customWidth="1"/>
    <col min="7696" max="7696" width="16.42578125" style="37" customWidth="1"/>
    <col min="7697" max="7933" width="9.140625" style="37"/>
    <col min="7934" max="7934" width="5.5703125" style="37" bestFit="1" customWidth="1"/>
    <col min="7935" max="7935" width="40.28515625" style="37" customWidth="1"/>
    <col min="7936" max="7936" width="10.5703125" style="37" bestFit="1" customWidth="1"/>
    <col min="7937" max="7937" width="20.42578125" style="37" customWidth="1"/>
    <col min="7938" max="7939" width="9.5703125" style="37" bestFit="1" customWidth="1"/>
    <col min="7940" max="7940" width="11.85546875" style="37" customWidth="1"/>
    <col min="7941" max="7941" width="10.7109375" style="37" bestFit="1" customWidth="1"/>
    <col min="7942" max="7947" width="0" style="37" hidden="1" customWidth="1"/>
    <col min="7948" max="7948" width="10" style="37" bestFit="1" customWidth="1"/>
    <col min="7949" max="7950" width="11.85546875" style="37" customWidth="1"/>
    <col min="7951" max="7951" width="11.85546875" style="37" bestFit="1" customWidth="1"/>
    <col min="7952" max="7952" width="16.42578125" style="37" customWidth="1"/>
    <col min="7953" max="8189" width="9.140625" style="37"/>
    <col min="8190" max="8190" width="5.5703125" style="37" bestFit="1" customWidth="1"/>
    <col min="8191" max="8191" width="40.28515625" style="37" customWidth="1"/>
    <col min="8192" max="8192" width="10.5703125" style="37" bestFit="1" customWidth="1"/>
    <col min="8193" max="8193" width="20.42578125" style="37" customWidth="1"/>
    <col min="8194" max="8195" width="9.5703125" style="37" bestFit="1" customWidth="1"/>
    <col min="8196" max="8196" width="11.85546875" style="37" customWidth="1"/>
    <col min="8197" max="8197" width="10.7109375" style="37" bestFit="1" customWidth="1"/>
    <col min="8198" max="8203" width="0" style="37" hidden="1" customWidth="1"/>
    <col min="8204" max="8204" width="10" style="37" bestFit="1" customWidth="1"/>
    <col min="8205" max="8206" width="11.85546875" style="37" customWidth="1"/>
    <col min="8207" max="8207" width="11.85546875" style="37" bestFit="1" customWidth="1"/>
    <col min="8208" max="8208" width="16.42578125" style="37" customWidth="1"/>
    <col min="8209" max="8445" width="9.140625" style="37"/>
    <col min="8446" max="8446" width="5.5703125" style="37" bestFit="1" customWidth="1"/>
    <col min="8447" max="8447" width="40.28515625" style="37" customWidth="1"/>
    <col min="8448" max="8448" width="10.5703125" style="37" bestFit="1" customWidth="1"/>
    <col min="8449" max="8449" width="20.42578125" style="37" customWidth="1"/>
    <col min="8450" max="8451" width="9.5703125" style="37" bestFit="1" customWidth="1"/>
    <col min="8452" max="8452" width="11.85546875" style="37" customWidth="1"/>
    <col min="8453" max="8453" width="10.7109375" style="37" bestFit="1" customWidth="1"/>
    <col min="8454" max="8459" width="0" style="37" hidden="1" customWidth="1"/>
    <col min="8460" max="8460" width="10" style="37" bestFit="1" customWidth="1"/>
    <col min="8461" max="8462" width="11.85546875" style="37" customWidth="1"/>
    <col min="8463" max="8463" width="11.85546875" style="37" bestFit="1" customWidth="1"/>
    <col min="8464" max="8464" width="16.42578125" style="37" customWidth="1"/>
    <col min="8465" max="8701" width="9.140625" style="37"/>
    <col min="8702" max="8702" width="5.5703125" style="37" bestFit="1" customWidth="1"/>
    <col min="8703" max="8703" width="40.28515625" style="37" customWidth="1"/>
    <col min="8704" max="8704" width="10.5703125" style="37" bestFit="1" customWidth="1"/>
    <col min="8705" max="8705" width="20.42578125" style="37" customWidth="1"/>
    <col min="8706" max="8707" width="9.5703125" style="37" bestFit="1" customWidth="1"/>
    <col min="8708" max="8708" width="11.85546875" style="37" customWidth="1"/>
    <col min="8709" max="8709" width="10.7109375" style="37" bestFit="1" customWidth="1"/>
    <col min="8710" max="8715" width="0" style="37" hidden="1" customWidth="1"/>
    <col min="8716" max="8716" width="10" style="37" bestFit="1" customWidth="1"/>
    <col min="8717" max="8718" width="11.85546875" style="37" customWidth="1"/>
    <col min="8719" max="8719" width="11.85546875" style="37" bestFit="1" customWidth="1"/>
    <col min="8720" max="8720" width="16.42578125" style="37" customWidth="1"/>
    <col min="8721" max="8957" width="9.140625" style="37"/>
    <col min="8958" max="8958" width="5.5703125" style="37" bestFit="1" customWidth="1"/>
    <col min="8959" max="8959" width="40.28515625" style="37" customWidth="1"/>
    <col min="8960" max="8960" width="10.5703125" style="37" bestFit="1" customWidth="1"/>
    <col min="8961" max="8961" width="20.42578125" style="37" customWidth="1"/>
    <col min="8962" max="8963" width="9.5703125" style="37" bestFit="1" customWidth="1"/>
    <col min="8964" max="8964" width="11.85546875" style="37" customWidth="1"/>
    <col min="8965" max="8965" width="10.7109375" style="37" bestFit="1" customWidth="1"/>
    <col min="8966" max="8971" width="0" style="37" hidden="1" customWidth="1"/>
    <col min="8972" max="8972" width="10" style="37" bestFit="1" customWidth="1"/>
    <col min="8973" max="8974" width="11.85546875" style="37" customWidth="1"/>
    <col min="8975" max="8975" width="11.85546875" style="37" bestFit="1" customWidth="1"/>
    <col min="8976" max="8976" width="16.42578125" style="37" customWidth="1"/>
    <col min="8977" max="9213" width="9.140625" style="37"/>
    <col min="9214" max="9214" width="5.5703125" style="37" bestFit="1" customWidth="1"/>
    <col min="9215" max="9215" width="40.28515625" style="37" customWidth="1"/>
    <col min="9216" max="9216" width="10.5703125" style="37" bestFit="1" customWidth="1"/>
    <col min="9217" max="9217" width="20.42578125" style="37" customWidth="1"/>
    <col min="9218" max="9219" width="9.5703125" style="37" bestFit="1" customWidth="1"/>
    <col min="9220" max="9220" width="11.85546875" style="37" customWidth="1"/>
    <col min="9221" max="9221" width="10.7109375" style="37" bestFit="1" customWidth="1"/>
    <col min="9222" max="9227" width="0" style="37" hidden="1" customWidth="1"/>
    <col min="9228" max="9228" width="10" style="37" bestFit="1" customWidth="1"/>
    <col min="9229" max="9230" width="11.85546875" style="37" customWidth="1"/>
    <col min="9231" max="9231" width="11.85546875" style="37" bestFit="1" customWidth="1"/>
    <col min="9232" max="9232" width="16.42578125" style="37" customWidth="1"/>
    <col min="9233" max="9469" width="9.140625" style="37"/>
    <col min="9470" max="9470" width="5.5703125" style="37" bestFit="1" customWidth="1"/>
    <col min="9471" max="9471" width="40.28515625" style="37" customWidth="1"/>
    <col min="9472" max="9472" width="10.5703125" style="37" bestFit="1" customWidth="1"/>
    <col min="9473" max="9473" width="20.42578125" style="37" customWidth="1"/>
    <col min="9474" max="9475" width="9.5703125" style="37" bestFit="1" customWidth="1"/>
    <col min="9476" max="9476" width="11.85546875" style="37" customWidth="1"/>
    <col min="9477" max="9477" width="10.7109375" style="37" bestFit="1" customWidth="1"/>
    <col min="9478" max="9483" width="0" style="37" hidden="1" customWidth="1"/>
    <col min="9484" max="9484" width="10" style="37" bestFit="1" customWidth="1"/>
    <col min="9485" max="9486" width="11.85546875" style="37" customWidth="1"/>
    <col min="9487" max="9487" width="11.85546875" style="37" bestFit="1" customWidth="1"/>
    <col min="9488" max="9488" width="16.42578125" style="37" customWidth="1"/>
    <col min="9489" max="9725" width="9.140625" style="37"/>
    <col min="9726" max="9726" width="5.5703125" style="37" bestFit="1" customWidth="1"/>
    <col min="9727" max="9727" width="40.28515625" style="37" customWidth="1"/>
    <col min="9728" max="9728" width="10.5703125" style="37" bestFit="1" customWidth="1"/>
    <col min="9729" max="9729" width="20.42578125" style="37" customWidth="1"/>
    <col min="9730" max="9731" width="9.5703125" style="37" bestFit="1" customWidth="1"/>
    <col min="9732" max="9732" width="11.85546875" style="37" customWidth="1"/>
    <col min="9733" max="9733" width="10.7109375" style="37" bestFit="1" customWidth="1"/>
    <col min="9734" max="9739" width="0" style="37" hidden="1" customWidth="1"/>
    <col min="9740" max="9740" width="10" style="37" bestFit="1" customWidth="1"/>
    <col min="9741" max="9742" width="11.85546875" style="37" customWidth="1"/>
    <col min="9743" max="9743" width="11.85546875" style="37" bestFit="1" customWidth="1"/>
    <col min="9744" max="9744" width="16.42578125" style="37" customWidth="1"/>
    <col min="9745" max="9981" width="9.140625" style="37"/>
    <col min="9982" max="9982" width="5.5703125" style="37" bestFit="1" customWidth="1"/>
    <col min="9983" max="9983" width="40.28515625" style="37" customWidth="1"/>
    <col min="9984" max="9984" width="10.5703125" style="37" bestFit="1" customWidth="1"/>
    <col min="9985" max="9985" width="20.42578125" style="37" customWidth="1"/>
    <col min="9986" max="9987" width="9.5703125" style="37" bestFit="1" customWidth="1"/>
    <col min="9988" max="9988" width="11.85546875" style="37" customWidth="1"/>
    <col min="9989" max="9989" width="10.7109375" style="37" bestFit="1" customWidth="1"/>
    <col min="9990" max="9995" width="0" style="37" hidden="1" customWidth="1"/>
    <col min="9996" max="9996" width="10" style="37" bestFit="1" customWidth="1"/>
    <col min="9997" max="9998" width="11.85546875" style="37" customWidth="1"/>
    <col min="9999" max="9999" width="11.85546875" style="37" bestFit="1" customWidth="1"/>
    <col min="10000" max="10000" width="16.42578125" style="37" customWidth="1"/>
    <col min="10001" max="10237" width="9.140625" style="37"/>
    <col min="10238" max="10238" width="5.5703125" style="37" bestFit="1" customWidth="1"/>
    <col min="10239" max="10239" width="40.28515625" style="37" customWidth="1"/>
    <col min="10240" max="10240" width="10.5703125" style="37" bestFit="1" customWidth="1"/>
    <col min="10241" max="10241" width="20.42578125" style="37" customWidth="1"/>
    <col min="10242" max="10243" width="9.5703125" style="37" bestFit="1" customWidth="1"/>
    <col min="10244" max="10244" width="11.85546875" style="37" customWidth="1"/>
    <col min="10245" max="10245" width="10.7109375" style="37" bestFit="1" customWidth="1"/>
    <col min="10246" max="10251" width="0" style="37" hidden="1" customWidth="1"/>
    <col min="10252" max="10252" width="10" style="37" bestFit="1" customWidth="1"/>
    <col min="10253" max="10254" width="11.85546875" style="37" customWidth="1"/>
    <col min="10255" max="10255" width="11.85546875" style="37" bestFit="1" customWidth="1"/>
    <col min="10256" max="10256" width="16.42578125" style="37" customWidth="1"/>
    <col min="10257" max="10493" width="9.140625" style="37"/>
    <col min="10494" max="10494" width="5.5703125" style="37" bestFit="1" customWidth="1"/>
    <col min="10495" max="10495" width="40.28515625" style="37" customWidth="1"/>
    <col min="10496" max="10496" width="10.5703125" style="37" bestFit="1" customWidth="1"/>
    <col min="10497" max="10497" width="20.42578125" style="37" customWidth="1"/>
    <col min="10498" max="10499" width="9.5703125" style="37" bestFit="1" customWidth="1"/>
    <col min="10500" max="10500" width="11.85546875" style="37" customWidth="1"/>
    <col min="10501" max="10501" width="10.7109375" style="37" bestFit="1" customWidth="1"/>
    <col min="10502" max="10507" width="0" style="37" hidden="1" customWidth="1"/>
    <col min="10508" max="10508" width="10" style="37" bestFit="1" customWidth="1"/>
    <col min="10509" max="10510" width="11.85546875" style="37" customWidth="1"/>
    <col min="10511" max="10511" width="11.85546875" style="37" bestFit="1" customWidth="1"/>
    <col min="10512" max="10512" width="16.42578125" style="37" customWidth="1"/>
    <col min="10513" max="10749" width="9.140625" style="37"/>
    <col min="10750" max="10750" width="5.5703125" style="37" bestFit="1" customWidth="1"/>
    <col min="10751" max="10751" width="40.28515625" style="37" customWidth="1"/>
    <col min="10752" max="10752" width="10.5703125" style="37" bestFit="1" customWidth="1"/>
    <col min="10753" max="10753" width="20.42578125" style="37" customWidth="1"/>
    <col min="10754" max="10755" width="9.5703125" style="37" bestFit="1" customWidth="1"/>
    <col min="10756" max="10756" width="11.85546875" style="37" customWidth="1"/>
    <col min="10757" max="10757" width="10.7109375" style="37" bestFit="1" customWidth="1"/>
    <col min="10758" max="10763" width="0" style="37" hidden="1" customWidth="1"/>
    <col min="10764" max="10764" width="10" style="37" bestFit="1" customWidth="1"/>
    <col min="10765" max="10766" width="11.85546875" style="37" customWidth="1"/>
    <col min="10767" max="10767" width="11.85546875" style="37" bestFit="1" customWidth="1"/>
    <col min="10768" max="10768" width="16.42578125" style="37" customWidth="1"/>
    <col min="10769" max="11005" width="9.140625" style="37"/>
    <col min="11006" max="11006" width="5.5703125" style="37" bestFit="1" customWidth="1"/>
    <col min="11007" max="11007" width="40.28515625" style="37" customWidth="1"/>
    <col min="11008" max="11008" width="10.5703125" style="37" bestFit="1" customWidth="1"/>
    <col min="11009" max="11009" width="20.42578125" style="37" customWidth="1"/>
    <col min="11010" max="11011" width="9.5703125" style="37" bestFit="1" customWidth="1"/>
    <col min="11012" max="11012" width="11.85546875" style="37" customWidth="1"/>
    <col min="11013" max="11013" width="10.7109375" style="37" bestFit="1" customWidth="1"/>
    <col min="11014" max="11019" width="0" style="37" hidden="1" customWidth="1"/>
    <col min="11020" max="11020" width="10" style="37" bestFit="1" customWidth="1"/>
    <col min="11021" max="11022" width="11.85546875" style="37" customWidth="1"/>
    <col min="11023" max="11023" width="11.85546875" style="37" bestFit="1" customWidth="1"/>
    <col min="11024" max="11024" width="16.42578125" style="37" customWidth="1"/>
    <col min="11025" max="11261" width="9.140625" style="37"/>
    <col min="11262" max="11262" width="5.5703125" style="37" bestFit="1" customWidth="1"/>
    <col min="11263" max="11263" width="40.28515625" style="37" customWidth="1"/>
    <col min="11264" max="11264" width="10.5703125" style="37" bestFit="1" customWidth="1"/>
    <col min="11265" max="11265" width="20.42578125" style="37" customWidth="1"/>
    <col min="11266" max="11267" width="9.5703125" style="37" bestFit="1" customWidth="1"/>
    <col min="11268" max="11268" width="11.85546875" style="37" customWidth="1"/>
    <col min="11269" max="11269" width="10.7109375" style="37" bestFit="1" customWidth="1"/>
    <col min="11270" max="11275" width="0" style="37" hidden="1" customWidth="1"/>
    <col min="11276" max="11276" width="10" style="37" bestFit="1" customWidth="1"/>
    <col min="11277" max="11278" width="11.85546875" style="37" customWidth="1"/>
    <col min="11279" max="11279" width="11.85546875" style="37" bestFit="1" customWidth="1"/>
    <col min="11280" max="11280" width="16.42578125" style="37" customWidth="1"/>
    <col min="11281" max="11517" width="9.140625" style="37"/>
    <col min="11518" max="11518" width="5.5703125" style="37" bestFit="1" customWidth="1"/>
    <col min="11519" max="11519" width="40.28515625" style="37" customWidth="1"/>
    <col min="11520" max="11520" width="10.5703125" style="37" bestFit="1" customWidth="1"/>
    <col min="11521" max="11521" width="20.42578125" style="37" customWidth="1"/>
    <col min="11522" max="11523" width="9.5703125" style="37" bestFit="1" customWidth="1"/>
    <col min="11524" max="11524" width="11.85546875" style="37" customWidth="1"/>
    <col min="11525" max="11525" width="10.7109375" style="37" bestFit="1" customWidth="1"/>
    <col min="11526" max="11531" width="0" style="37" hidden="1" customWidth="1"/>
    <col min="11532" max="11532" width="10" style="37" bestFit="1" customWidth="1"/>
    <col min="11533" max="11534" width="11.85546875" style="37" customWidth="1"/>
    <col min="11535" max="11535" width="11.85546875" style="37" bestFit="1" customWidth="1"/>
    <col min="11536" max="11536" width="16.42578125" style="37" customWidth="1"/>
    <col min="11537" max="11773" width="9.140625" style="37"/>
    <col min="11774" max="11774" width="5.5703125" style="37" bestFit="1" customWidth="1"/>
    <col min="11775" max="11775" width="40.28515625" style="37" customWidth="1"/>
    <col min="11776" max="11776" width="10.5703125" style="37" bestFit="1" customWidth="1"/>
    <col min="11777" max="11777" width="20.42578125" style="37" customWidth="1"/>
    <col min="11778" max="11779" width="9.5703125" style="37" bestFit="1" customWidth="1"/>
    <col min="11780" max="11780" width="11.85546875" style="37" customWidth="1"/>
    <col min="11781" max="11781" width="10.7109375" style="37" bestFit="1" customWidth="1"/>
    <col min="11782" max="11787" width="0" style="37" hidden="1" customWidth="1"/>
    <col min="11788" max="11788" width="10" style="37" bestFit="1" customWidth="1"/>
    <col min="11789" max="11790" width="11.85546875" style="37" customWidth="1"/>
    <col min="11791" max="11791" width="11.85546875" style="37" bestFit="1" customWidth="1"/>
    <col min="11792" max="11792" width="16.42578125" style="37" customWidth="1"/>
    <col min="11793" max="12029" width="9.140625" style="37"/>
    <col min="12030" max="12030" width="5.5703125" style="37" bestFit="1" customWidth="1"/>
    <col min="12031" max="12031" width="40.28515625" style="37" customWidth="1"/>
    <col min="12032" max="12032" width="10.5703125" style="37" bestFit="1" customWidth="1"/>
    <col min="12033" max="12033" width="20.42578125" style="37" customWidth="1"/>
    <col min="12034" max="12035" width="9.5703125" style="37" bestFit="1" customWidth="1"/>
    <col min="12036" max="12036" width="11.85546875" style="37" customWidth="1"/>
    <col min="12037" max="12037" width="10.7109375" style="37" bestFit="1" customWidth="1"/>
    <col min="12038" max="12043" width="0" style="37" hidden="1" customWidth="1"/>
    <col min="12044" max="12044" width="10" style="37" bestFit="1" customWidth="1"/>
    <col min="12045" max="12046" width="11.85546875" style="37" customWidth="1"/>
    <col min="12047" max="12047" width="11.85546875" style="37" bestFit="1" customWidth="1"/>
    <col min="12048" max="12048" width="16.42578125" style="37" customWidth="1"/>
    <col min="12049" max="12285" width="9.140625" style="37"/>
    <col min="12286" max="12286" width="5.5703125" style="37" bestFit="1" customWidth="1"/>
    <col min="12287" max="12287" width="40.28515625" style="37" customWidth="1"/>
    <col min="12288" max="12288" width="10.5703125" style="37" bestFit="1" customWidth="1"/>
    <col min="12289" max="12289" width="20.42578125" style="37" customWidth="1"/>
    <col min="12290" max="12291" width="9.5703125" style="37" bestFit="1" customWidth="1"/>
    <col min="12292" max="12292" width="11.85546875" style="37" customWidth="1"/>
    <col min="12293" max="12293" width="10.7109375" style="37" bestFit="1" customWidth="1"/>
    <col min="12294" max="12299" width="0" style="37" hidden="1" customWidth="1"/>
    <col min="12300" max="12300" width="10" style="37" bestFit="1" customWidth="1"/>
    <col min="12301" max="12302" width="11.85546875" style="37" customWidth="1"/>
    <col min="12303" max="12303" width="11.85546875" style="37" bestFit="1" customWidth="1"/>
    <col min="12304" max="12304" width="16.42578125" style="37" customWidth="1"/>
    <col min="12305" max="12541" width="9.140625" style="37"/>
    <col min="12542" max="12542" width="5.5703125" style="37" bestFit="1" customWidth="1"/>
    <col min="12543" max="12543" width="40.28515625" style="37" customWidth="1"/>
    <col min="12544" max="12544" width="10.5703125" style="37" bestFit="1" customWidth="1"/>
    <col min="12545" max="12545" width="20.42578125" style="37" customWidth="1"/>
    <col min="12546" max="12547" width="9.5703125" style="37" bestFit="1" customWidth="1"/>
    <col min="12548" max="12548" width="11.85546875" style="37" customWidth="1"/>
    <col min="12549" max="12549" width="10.7109375" style="37" bestFit="1" customWidth="1"/>
    <col min="12550" max="12555" width="0" style="37" hidden="1" customWidth="1"/>
    <col min="12556" max="12556" width="10" style="37" bestFit="1" customWidth="1"/>
    <col min="12557" max="12558" width="11.85546875" style="37" customWidth="1"/>
    <col min="12559" max="12559" width="11.85546875" style="37" bestFit="1" customWidth="1"/>
    <col min="12560" max="12560" width="16.42578125" style="37" customWidth="1"/>
    <col min="12561" max="12797" width="9.140625" style="37"/>
    <col min="12798" max="12798" width="5.5703125" style="37" bestFit="1" customWidth="1"/>
    <col min="12799" max="12799" width="40.28515625" style="37" customWidth="1"/>
    <col min="12800" max="12800" width="10.5703125" style="37" bestFit="1" customWidth="1"/>
    <col min="12801" max="12801" width="20.42578125" style="37" customWidth="1"/>
    <col min="12802" max="12803" width="9.5703125" style="37" bestFit="1" customWidth="1"/>
    <col min="12804" max="12804" width="11.85546875" style="37" customWidth="1"/>
    <col min="12805" max="12805" width="10.7109375" style="37" bestFit="1" customWidth="1"/>
    <col min="12806" max="12811" width="0" style="37" hidden="1" customWidth="1"/>
    <col min="12812" max="12812" width="10" style="37" bestFit="1" customWidth="1"/>
    <col min="12813" max="12814" width="11.85546875" style="37" customWidth="1"/>
    <col min="12815" max="12815" width="11.85546875" style="37" bestFit="1" customWidth="1"/>
    <col min="12816" max="12816" width="16.42578125" style="37" customWidth="1"/>
    <col min="12817" max="13053" width="9.140625" style="37"/>
    <col min="13054" max="13054" width="5.5703125" style="37" bestFit="1" customWidth="1"/>
    <col min="13055" max="13055" width="40.28515625" style="37" customWidth="1"/>
    <col min="13056" max="13056" width="10.5703125" style="37" bestFit="1" customWidth="1"/>
    <col min="13057" max="13057" width="20.42578125" style="37" customWidth="1"/>
    <col min="13058" max="13059" width="9.5703125" style="37" bestFit="1" customWidth="1"/>
    <col min="13060" max="13060" width="11.85546875" style="37" customWidth="1"/>
    <col min="13061" max="13061" width="10.7109375" style="37" bestFit="1" customWidth="1"/>
    <col min="13062" max="13067" width="0" style="37" hidden="1" customWidth="1"/>
    <col min="13068" max="13068" width="10" style="37" bestFit="1" customWidth="1"/>
    <col min="13069" max="13070" width="11.85546875" style="37" customWidth="1"/>
    <col min="13071" max="13071" width="11.85546875" style="37" bestFit="1" customWidth="1"/>
    <col min="13072" max="13072" width="16.42578125" style="37" customWidth="1"/>
    <col min="13073" max="13309" width="9.140625" style="37"/>
    <col min="13310" max="13310" width="5.5703125" style="37" bestFit="1" customWidth="1"/>
    <col min="13311" max="13311" width="40.28515625" style="37" customWidth="1"/>
    <col min="13312" max="13312" width="10.5703125" style="37" bestFit="1" customWidth="1"/>
    <col min="13313" max="13313" width="20.42578125" style="37" customWidth="1"/>
    <col min="13314" max="13315" width="9.5703125" style="37" bestFit="1" customWidth="1"/>
    <col min="13316" max="13316" width="11.85546875" style="37" customWidth="1"/>
    <col min="13317" max="13317" width="10.7109375" style="37" bestFit="1" customWidth="1"/>
    <col min="13318" max="13323" width="0" style="37" hidden="1" customWidth="1"/>
    <col min="13324" max="13324" width="10" style="37" bestFit="1" customWidth="1"/>
    <col min="13325" max="13326" width="11.85546875" style="37" customWidth="1"/>
    <col min="13327" max="13327" width="11.85546875" style="37" bestFit="1" customWidth="1"/>
    <col min="13328" max="13328" width="16.42578125" style="37" customWidth="1"/>
    <col min="13329" max="13565" width="9.140625" style="37"/>
    <col min="13566" max="13566" width="5.5703125" style="37" bestFit="1" customWidth="1"/>
    <col min="13567" max="13567" width="40.28515625" style="37" customWidth="1"/>
    <col min="13568" max="13568" width="10.5703125" style="37" bestFit="1" customWidth="1"/>
    <col min="13569" max="13569" width="20.42578125" style="37" customWidth="1"/>
    <col min="13570" max="13571" width="9.5703125" style="37" bestFit="1" customWidth="1"/>
    <col min="13572" max="13572" width="11.85546875" style="37" customWidth="1"/>
    <col min="13573" max="13573" width="10.7109375" style="37" bestFit="1" customWidth="1"/>
    <col min="13574" max="13579" width="0" style="37" hidden="1" customWidth="1"/>
    <col min="13580" max="13580" width="10" style="37" bestFit="1" customWidth="1"/>
    <col min="13581" max="13582" width="11.85546875" style="37" customWidth="1"/>
    <col min="13583" max="13583" width="11.85546875" style="37" bestFit="1" customWidth="1"/>
    <col min="13584" max="13584" width="16.42578125" style="37" customWidth="1"/>
    <col min="13585" max="13821" width="9.140625" style="37"/>
    <col min="13822" max="13822" width="5.5703125" style="37" bestFit="1" customWidth="1"/>
    <col min="13823" max="13823" width="40.28515625" style="37" customWidth="1"/>
    <col min="13824" max="13824" width="10.5703125" style="37" bestFit="1" customWidth="1"/>
    <col min="13825" max="13825" width="20.42578125" style="37" customWidth="1"/>
    <col min="13826" max="13827" width="9.5703125" style="37" bestFit="1" customWidth="1"/>
    <col min="13828" max="13828" width="11.85546875" style="37" customWidth="1"/>
    <col min="13829" max="13829" width="10.7109375" style="37" bestFit="1" customWidth="1"/>
    <col min="13830" max="13835" width="0" style="37" hidden="1" customWidth="1"/>
    <col min="13836" max="13836" width="10" style="37" bestFit="1" customWidth="1"/>
    <col min="13837" max="13838" width="11.85546875" style="37" customWidth="1"/>
    <col min="13839" max="13839" width="11.85546875" style="37" bestFit="1" customWidth="1"/>
    <col min="13840" max="13840" width="16.42578125" style="37" customWidth="1"/>
    <col min="13841" max="14077" width="9.140625" style="37"/>
    <col min="14078" max="14078" width="5.5703125" style="37" bestFit="1" customWidth="1"/>
    <col min="14079" max="14079" width="40.28515625" style="37" customWidth="1"/>
    <col min="14080" max="14080" width="10.5703125" style="37" bestFit="1" customWidth="1"/>
    <col min="14081" max="14081" width="20.42578125" style="37" customWidth="1"/>
    <col min="14082" max="14083" width="9.5703125" style="37" bestFit="1" customWidth="1"/>
    <col min="14084" max="14084" width="11.85546875" style="37" customWidth="1"/>
    <col min="14085" max="14085" width="10.7109375" style="37" bestFit="1" customWidth="1"/>
    <col min="14086" max="14091" width="0" style="37" hidden="1" customWidth="1"/>
    <col min="14092" max="14092" width="10" style="37" bestFit="1" customWidth="1"/>
    <col min="14093" max="14094" width="11.85546875" style="37" customWidth="1"/>
    <col min="14095" max="14095" width="11.85546875" style="37" bestFit="1" customWidth="1"/>
    <col min="14096" max="14096" width="16.42578125" style="37" customWidth="1"/>
    <col min="14097" max="14333" width="9.140625" style="37"/>
    <col min="14334" max="14334" width="5.5703125" style="37" bestFit="1" customWidth="1"/>
    <col min="14335" max="14335" width="40.28515625" style="37" customWidth="1"/>
    <col min="14336" max="14336" width="10.5703125" style="37" bestFit="1" customWidth="1"/>
    <col min="14337" max="14337" width="20.42578125" style="37" customWidth="1"/>
    <col min="14338" max="14339" width="9.5703125" style="37" bestFit="1" customWidth="1"/>
    <col min="14340" max="14340" width="11.85546875" style="37" customWidth="1"/>
    <col min="14341" max="14341" width="10.7109375" style="37" bestFit="1" customWidth="1"/>
    <col min="14342" max="14347" width="0" style="37" hidden="1" customWidth="1"/>
    <col min="14348" max="14348" width="10" style="37" bestFit="1" customWidth="1"/>
    <col min="14349" max="14350" width="11.85546875" style="37" customWidth="1"/>
    <col min="14351" max="14351" width="11.85546875" style="37" bestFit="1" customWidth="1"/>
    <col min="14352" max="14352" width="16.42578125" style="37" customWidth="1"/>
    <col min="14353" max="14589" width="9.140625" style="37"/>
    <col min="14590" max="14590" width="5.5703125" style="37" bestFit="1" customWidth="1"/>
    <col min="14591" max="14591" width="40.28515625" style="37" customWidth="1"/>
    <col min="14592" max="14592" width="10.5703125" style="37" bestFit="1" customWidth="1"/>
    <col min="14593" max="14593" width="20.42578125" style="37" customWidth="1"/>
    <col min="14594" max="14595" width="9.5703125" style="37" bestFit="1" customWidth="1"/>
    <col min="14596" max="14596" width="11.85546875" style="37" customWidth="1"/>
    <col min="14597" max="14597" width="10.7109375" style="37" bestFit="1" customWidth="1"/>
    <col min="14598" max="14603" width="0" style="37" hidden="1" customWidth="1"/>
    <col min="14604" max="14604" width="10" style="37" bestFit="1" customWidth="1"/>
    <col min="14605" max="14606" width="11.85546875" style="37" customWidth="1"/>
    <col min="14607" max="14607" width="11.85546875" style="37" bestFit="1" customWidth="1"/>
    <col min="14608" max="14608" width="16.42578125" style="37" customWidth="1"/>
    <col min="14609" max="14845" width="9.140625" style="37"/>
    <col min="14846" max="14846" width="5.5703125" style="37" bestFit="1" customWidth="1"/>
    <col min="14847" max="14847" width="40.28515625" style="37" customWidth="1"/>
    <col min="14848" max="14848" width="10.5703125" style="37" bestFit="1" customWidth="1"/>
    <col min="14849" max="14849" width="20.42578125" style="37" customWidth="1"/>
    <col min="14850" max="14851" width="9.5703125" style="37" bestFit="1" customWidth="1"/>
    <col min="14852" max="14852" width="11.85546875" style="37" customWidth="1"/>
    <col min="14853" max="14853" width="10.7109375" style="37" bestFit="1" customWidth="1"/>
    <col min="14854" max="14859" width="0" style="37" hidden="1" customWidth="1"/>
    <col min="14860" max="14860" width="10" style="37" bestFit="1" customWidth="1"/>
    <col min="14861" max="14862" width="11.85546875" style="37" customWidth="1"/>
    <col min="14863" max="14863" width="11.85546875" style="37" bestFit="1" customWidth="1"/>
    <col min="14864" max="14864" width="16.42578125" style="37" customWidth="1"/>
    <col min="14865" max="15101" width="9.140625" style="37"/>
    <col min="15102" max="15102" width="5.5703125" style="37" bestFit="1" customWidth="1"/>
    <col min="15103" max="15103" width="40.28515625" style="37" customWidth="1"/>
    <col min="15104" max="15104" width="10.5703125" style="37" bestFit="1" customWidth="1"/>
    <col min="15105" max="15105" width="20.42578125" style="37" customWidth="1"/>
    <col min="15106" max="15107" width="9.5703125" style="37" bestFit="1" customWidth="1"/>
    <col min="15108" max="15108" width="11.85546875" style="37" customWidth="1"/>
    <col min="15109" max="15109" width="10.7109375" style="37" bestFit="1" customWidth="1"/>
    <col min="15110" max="15115" width="0" style="37" hidden="1" customWidth="1"/>
    <col min="15116" max="15116" width="10" style="37" bestFit="1" customWidth="1"/>
    <col min="15117" max="15118" width="11.85546875" style="37" customWidth="1"/>
    <col min="15119" max="15119" width="11.85546875" style="37" bestFit="1" customWidth="1"/>
    <col min="15120" max="15120" width="16.42578125" style="37" customWidth="1"/>
    <col min="15121" max="15357" width="9.140625" style="37"/>
    <col min="15358" max="15358" width="5.5703125" style="37" bestFit="1" customWidth="1"/>
    <col min="15359" max="15359" width="40.28515625" style="37" customWidth="1"/>
    <col min="15360" max="15360" width="10.5703125" style="37" bestFit="1" customWidth="1"/>
    <col min="15361" max="15361" width="20.42578125" style="37" customWidth="1"/>
    <col min="15362" max="15363" width="9.5703125" style="37" bestFit="1" customWidth="1"/>
    <col min="15364" max="15364" width="11.85546875" style="37" customWidth="1"/>
    <col min="15365" max="15365" width="10.7109375" style="37" bestFit="1" customWidth="1"/>
    <col min="15366" max="15371" width="0" style="37" hidden="1" customWidth="1"/>
    <col min="15372" max="15372" width="10" style="37" bestFit="1" customWidth="1"/>
    <col min="15373" max="15374" width="11.85546875" style="37" customWidth="1"/>
    <col min="15375" max="15375" width="11.85546875" style="37" bestFit="1" customWidth="1"/>
    <col min="15376" max="15376" width="16.42578125" style="37" customWidth="1"/>
    <col min="15377" max="15613" width="9.140625" style="37"/>
    <col min="15614" max="15614" width="5.5703125" style="37" bestFit="1" customWidth="1"/>
    <col min="15615" max="15615" width="40.28515625" style="37" customWidth="1"/>
    <col min="15616" max="15616" width="10.5703125" style="37" bestFit="1" customWidth="1"/>
    <col min="15617" max="15617" width="20.42578125" style="37" customWidth="1"/>
    <col min="15618" max="15619" width="9.5703125" style="37" bestFit="1" customWidth="1"/>
    <col min="15620" max="15620" width="11.85546875" style="37" customWidth="1"/>
    <col min="15621" max="15621" width="10.7109375" style="37" bestFit="1" customWidth="1"/>
    <col min="15622" max="15627" width="0" style="37" hidden="1" customWidth="1"/>
    <col min="15628" max="15628" width="10" style="37" bestFit="1" customWidth="1"/>
    <col min="15629" max="15630" width="11.85546875" style="37" customWidth="1"/>
    <col min="15631" max="15631" width="11.85546875" style="37" bestFit="1" customWidth="1"/>
    <col min="15632" max="15632" width="16.42578125" style="37" customWidth="1"/>
    <col min="15633" max="15869" width="9.140625" style="37"/>
    <col min="15870" max="15870" width="5.5703125" style="37" bestFit="1" customWidth="1"/>
    <col min="15871" max="15871" width="40.28515625" style="37" customWidth="1"/>
    <col min="15872" max="15872" width="10.5703125" style="37" bestFit="1" customWidth="1"/>
    <col min="15873" max="15873" width="20.42578125" style="37" customWidth="1"/>
    <col min="15874" max="15875" width="9.5703125" style="37" bestFit="1" customWidth="1"/>
    <col min="15876" max="15876" width="11.85546875" style="37" customWidth="1"/>
    <col min="15877" max="15877" width="10.7109375" style="37" bestFit="1" customWidth="1"/>
    <col min="15878" max="15883" width="0" style="37" hidden="1" customWidth="1"/>
    <col min="15884" max="15884" width="10" style="37" bestFit="1" customWidth="1"/>
    <col min="15885" max="15886" width="11.85546875" style="37" customWidth="1"/>
    <col min="15887" max="15887" width="11.85546875" style="37" bestFit="1" customWidth="1"/>
    <col min="15888" max="15888" width="16.42578125" style="37" customWidth="1"/>
    <col min="15889" max="16125" width="9.140625" style="37"/>
    <col min="16126" max="16126" width="5.5703125" style="37" bestFit="1" customWidth="1"/>
    <col min="16127" max="16127" width="40.28515625" style="37" customWidth="1"/>
    <col min="16128" max="16128" width="10.5703125" style="37" bestFit="1" customWidth="1"/>
    <col min="16129" max="16129" width="20.42578125" style="37" customWidth="1"/>
    <col min="16130" max="16131" width="9.5703125" style="37" bestFit="1" customWidth="1"/>
    <col min="16132" max="16132" width="11.85546875" style="37" customWidth="1"/>
    <col min="16133" max="16133" width="10.7109375" style="37" bestFit="1" customWidth="1"/>
    <col min="16134" max="16139" width="0" style="37" hidden="1" customWidth="1"/>
    <col min="16140" max="16140" width="10" style="37" bestFit="1" customWidth="1"/>
    <col min="16141" max="16142" width="11.85546875" style="37" customWidth="1"/>
    <col min="16143" max="16143" width="11.85546875" style="37" bestFit="1" customWidth="1"/>
    <col min="16144" max="16144" width="16.42578125" style="37" customWidth="1"/>
    <col min="16145" max="16384" width="9.140625" style="37"/>
  </cols>
  <sheetData>
    <row r="1" spans="1:22" s="22" customFormat="1" ht="23.25">
      <c r="A1" s="134" t="s">
        <v>102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22" s="23" customFormat="1" ht="22.5" customHeight="1">
      <c r="A2" s="150" t="s">
        <v>101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22" s="25" customFormat="1" ht="23.2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135" t="s">
        <v>60</v>
      </c>
      <c r="L3" s="135"/>
      <c r="M3" s="135"/>
      <c r="N3" s="135"/>
      <c r="O3" s="135"/>
      <c r="P3" s="135"/>
    </row>
    <row r="4" spans="1:22" s="26" customFormat="1" ht="40.5" customHeight="1">
      <c r="A4" s="136" t="s">
        <v>1</v>
      </c>
      <c r="B4" s="136" t="s">
        <v>2</v>
      </c>
      <c r="C4" s="136" t="s">
        <v>61</v>
      </c>
      <c r="D4" s="140" t="s">
        <v>62</v>
      </c>
      <c r="E4" s="140"/>
      <c r="F4" s="136" t="s">
        <v>83</v>
      </c>
      <c r="G4" s="140" t="s">
        <v>63</v>
      </c>
      <c r="H4" s="140"/>
      <c r="I4" s="140" t="s">
        <v>85</v>
      </c>
      <c r="J4" s="140"/>
      <c r="K4" s="140"/>
      <c r="L4" s="141" t="s">
        <v>65</v>
      </c>
      <c r="M4" s="149" t="s">
        <v>66</v>
      </c>
      <c r="N4" s="149"/>
      <c r="O4" s="141" t="s">
        <v>67</v>
      </c>
      <c r="P4" s="143" t="s">
        <v>5</v>
      </c>
    </row>
    <row r="5" spans="1:22" s="26" customFormat="1" ht="35.25" customHeight="1">
      <c r="A5" s="151"/>
      <c r="B5" s="151"/>
      <c r="C5" s="151"/>
      <c r="D5" s="140" t="s">
        <v>68</v>
      </c>
      <c r="E5" s="140" t="s">
        <v>13</v>
      </c>
      <c r="F5" s="151"/>
      <c r="G5" s="140" t="s">
        <v>69</v>
      </c>
      <c r="H5" s="140" t="s">
        <v>84</v>
      </c>
      <c r="I5" s="140" t="s">
        <v>47</v>
      </c>
      <c r="J5" s="149" t="s">
        <v>64</v>
      </c>
      <c r="K5" s="149"/>
      <c r="L5" s="147"/>
      <c r="M5" s="149" t="s">
        <v>96</v>
      </c>
      <c r="N5" s="149" t="s">
        <v>97</v>
      </c>
      <c r="O5" s="147"/>
      <c r="P5" s="152"/>
    </row>
    <row r="6" spans="1:22" s="26" customFormat="1" ht="63">
      <c r="A6" s="137"/>
      <c r="B6" s="137"/>
      <c r="C6" s="137"/>
      <c r="D6" s="140"/>
      <c r="E6" s="140"/>
      <c r="F6" s="137"/>
      <c r="G6" s="140"/>
      <c r="H6" s="140"/>
      <c r="I6" s="140"/>
      <c r="J6" s="57" t="s">
        <v>87</v>
      </c>
      <c r="K6" s="57" t="s">
        <v>70</v>
      </c>
      <c r="L6" s="142"/>
      <c r="M6" s="149"/>
      <c r="N6" s="149"/>
      <c r="O6" s="142"/>
      <c r="P6" s="144"/>
    </row>
    <row r="7" spans="1:22" s="26" customFormat="1" ht="23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/>
      <c r="G7" s="27">
        <v>6</v>
      </c>
      <c r="H7" s="27">
        <v>7</v>
      </c>
      <c r="I7" s="27">
        <v>8</v>
      </c>
      <c r="J7" s="27">
        <v>5</v>
      </c>
      <c r="K7" s="27">
        <v>6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</row>
    <row r="8" spans="1:22" s="32" customFormat="1" ht="27" customHeight="1">
      <c r="A8" s="28" t="s">
        <v>71</v>
      </c>
      <c r="B8" s="29" t="s">
        <v>35</v>
      </c>
      <c r="C8" s="52"/>
      <c r="D8" s="29"/>
      <c r="E8" s="29"/>
      <c r="F8" s="29"/>
      <c r="G8" s="30">
        <f>+G9+G11</f>
        <v>487398.92200000002</v>
      </c>
      <c r="H8" s="30">
        <f>+H9+H11</f>
        <v>302159.755</v>
      </c>
      <c r="I8" s="59">
        <f>+I9+I11</f>
        <v>183736.75400000002</v>
      </c>
      <c r="J8" s="59">
        <f t="shared" ref="J8:O8" si="0">+J9+J11</f>
        <v>61353.983</v>
      </c>
      <c r="K8" s="30">
        <f t="shared" si="0"/>
        <v>131400</v>
      </c>
      <c r="L8" s="30">
        <f t="shared" si="0"/>
        <v>195053.33799999999</v>
      </c>
      <c r="M8" s="59">
        <f t="shared" si="0"/>
        <v>1075.8230000000001</v>
      </c>
      <c r="N8" s="59">
        <f t="shared" si="0"/>
        <v>14626</v>
      </c>
      <c r="O8" s="59">
        <f t="shared" si="0"/>
        <v>116822.92199999999</v>
      </c>
      <c r="P8" s="31"/>
      <c r="Q8" s="32">
        <f>+M8-N8</f>
        <v>-13550.177</v>
      </c>
    </row>
    <row r="9" spans="1:22" s="32" customFormat="1" ht="27" customHeight="1">
      <c r="A9" s="28">
        <v>1</v>
      </c>
      <c r="B9" s="29" t="s">
        <v>72</v>
      </c>
      <c r="C9" s="52"/>
      <c r="D9" s="29"/>
      <c r="E9" s="29"/>
      <c r="F9" s="29"/>
      <c r="G9" s="30">
        <f t="shared" ref="G9:I9" si="1">+G10</f>
        <v>385000</v>
      </c>
      <c r="H9" s="30">
        <f t="shared" si="1"/>
        <v>244029.755</v>
      </c>
      <c r="I9" s="59">
        <f t="shared" si="1"/>
        <v>162736.75400000002</v>
      </c>
      <c r="J9" s="59">
        <f t="shared" ref="J9" si="2">+J10</f>
        <v>52336.754000000001</v>
      </c>
      <c r="K9" s="30">
        <f t="shared" ref="K9" si="3">+K10</f>
        <v>110400</v>
      </c>
      <c r="L9" s="30">
        <f t="shared" ref="L9" si="4">+L10</f>
        <v>148110</v>
      </c>
      <c r="M9" s="59">
        <f t="shared" ref="M9" si="5">+M10</f>
        <v>0</v>
      </c>
      <c r="N9" s="59">
        <f t="shared" ref="N9" si="6">+N10</f>
        <v>14626</v>
      </c>
      <c r="O9" s="59">
        <f t="shared" ref="O9" si="7">+O10</f>
        <v>95774</v>
      </c>
      <c r="P9" s="31"/>
    </row>
    <row r="10" spans="1:22" ht="31.5">
      <c r="A10" s="38" t="s">
        <v>36</v>
      </c>
      <c r="B10" s="39" t="s">
        <v>74</v>
      </c>
      <c r="C10" s="55" t="s">
        <v>75</v>
      </c>
      <c r="D10" s="1" t="s">
        <v>51</v>
      </c>
      <c r="E10" s="2">
        <v>443876</v>
      </c>
      <c r="F10" s="2">
        <v>53547</v>
      </c>
      <c r="G10" s="53">
        <v>385000</v>
      </c>
      <c r="H10" s="2">
        <v>244029.755</v>
      </c>
      <c r="I10" s="61">
        <f>+J10+K10</f>
        <v>162736.75400000002</v>
      </c>
      <c r="J10" s="61">
        <v>52336.754000000001</v>
      </c>
      <c r="K10" s="34">
        <f>84200+26200</f>
        <v>110400</v>
      </c>
      <c r="L10" s="34">
        <v>148110</v>
      </c>
      <c r="M10" s="60"/>
      <c r="N10" s="60">
        <v>14626</v>
      </c>
      <c r="O10" s="60">
        <f>+K10+M10-N10</f>
        <v>95774</v>
      </c>
      <c r="P10" s="35"/>
    </row>
    <row r="11" spans="1:22" ht="24.75" customHeight="1">
      <c r="A11" s="28">
        <v>2</v>
      </c>
      <c r="B11" s="29" t="s">
        <v>73</v>
      </c>
      <c r="C11" s="55"/>
      <c r="D11" s="1"/>
      <c r="E11" s="2"/>
      <c r="F11" s="2"/>
      <c r="G11" s="30">
        <f t="shared" ref="G11:O11" si="8">+SUM(G16:G22)</f>
        <v>102398.92200000001</v>
      </c>
      <c r="H11" s="30">
        <f t="shared" si="8"/>
        <v>58130</v>
      </c>
      <c r="I11" s="59">
        <f t="shared" si="8"/>
        <v>21000</v>
      </c>
      <c r="J11" s="66">
        <f t="shared" si="8"/>
        <v>9017.2289999999994</v>
      </c>
      <c r="K11" s="30">
        <f t="shared" si="8"/>
        <v>21000</v>
      </c>
      <c r="L11" s="30">
        <f t="shared" si="8"/>
        <v>46943.337999999996</v>
      </c>
      <c r="M11" s="59">
        <f>+SUM(M12:M22)</f>
        <v>1075.8230000000001</v>
      </c>
      <c r="N11" s="59">
        <f t="shared" si="8"/>
        <v>0</v>
      </c>
      <c r="O11" s="59">
        <f t="shared" si="8"/>
        <v>21048.921999999999</v>
      </c>
      <c r="P11" s="35"/>
      <c r="V11" s="56"/>
    </row>
    <row r="12" spans="1:22" s="90" customFormat="1" ht="31.5">
      <c r="A12" s="84" t="s">
        <v>36</v>
      </c>
      <c r="B12" s="85" t="s">
        <v>120</v>
      </c>
      <c r="C12" s="86"/>
      <c r="D12" s="87"/>
      <c r="E12" s="88"/>
      <c r="F12" s="88"/>
      <c r="G12" s="104">
        <v>210</v>
      </c>
      <c r="H12" s="104">
        <v>0</v>
      </c>
      <c r="I12" s="104">
        <v>0</v>
      </c>
      <c r="J12" s="104">
        <v>0</v>
      </c>
      <c r="K12" s="104">
        <v>0</v>
      </c>
      <c r="L12" s="105"/>
      <c r="M12" s="103">
        <v>209.38900000000001</v>
      </c>
      <c r="N12" s="103"/>
      <c r="O12" s="103"/>
      <c r="P12" s="89" t="s">
        <v>133</v>
      </c>
      <c r="V12" s="91"/>
    </row>
    <row r="13" spans="1:22" s="90" customFormat="1" ht="47.25">
      <c r="A13" s="84" t="s">
        <v>36</v>
      </c>
      <c r="B13" s="85" t="s">
        <v>134</v>
      </c>
      <c r="C13" s="86"/>
      <c r="D13" s="87"/>
      <c r="E13" s="88"/>
      <c r="F13" s="88"/>
      <c r="G13" s="104">
        <v>970</v>
      </c>
      <c r="H13" s="104">
        <v>929</v>
      </c>
      <c r="I13" s="104">
        <v>0</v>
      </c>
      <c r="J13" s="104">
        <v>0</v>
      </c>
      <c r="K13" s="104">
        <v>0</v>
      </c>
      <c r="L13" s="104"/>
      <c r="M13" s="103">
        <v>31.481000000000002</v>
      </c>
      <c r="N13" s="103"/>
      <c r="O13" s="103"/>
      <c r="P13" s="89" t="s">
        <v>133</v>
      </c>
      <c r="V13" s="91"/>
    </row>
    <row r="14" spans="1:22" s="90" customFormat="1" ht="31.5">
      <c r="A14" s="84" t="s">
        <v>36</v>
      </c>
      <c r="B14" s="85" t="s">
        <v>136</v>
      </c>
      <c r="C14" s="86"/>
      <c r="D14" s="87"/>
      <c r="E14" s="88"/>
      <c r="F14" s="88"/>
      <c r="G14" s="104">
        <v>4800</v>
      </c>
      <c r="H14" s="104">
        <v>4506</v>
      </c>
      <c r="I14" s="104">
        <v>0</v>
      </c>
      <c r="J14" s="104"/>
      <c r="K14" s="104"/>
      <c r="L14" s="105"/>
      <c r="M14" s="103">
        <v>36.030999999999999</v>
      </c>
      <c r="N14" s="103"/>
      <c r="O14" s="103"/>
      <c r="P14" s="89" t="s">
        <v>133</v>
      </c>
      <c r="V14" s="91"/>
    </row>
    <row r="15" spans="1:22" s="90" customFormat="1" ht="47.25">
      <c r="A15" s="84" t="s">
        <v>36</v>
      </c>
      <c r="B15" s="85" t="s">
        <v>121</v>
      </c>
      <c r="C15" s="86"/>
      <c r="D15" s="87"/>
      <c r="E15" s="88"/>
      <c r="F15" s="88"/>
      <c r="G15" s="104">
        <v>7750</v>
      </c>
      <c r="H15" s="104">
        <v>7000</v>
      </c>
      <c r="I15" s="104">
        <v>0</v>
      </c>
      <c r="J15" s="104"/>
      <c r="K15" s="104">
        <v>7000</v>
      </c>
      <c r="L15" s="104"/>
      <c r="M15" s="103">
        <v>750</v>
      </c>
      <c r="N15" s="103"/>
      <c r="O15" s="103"/>
      <c r="P15" s="89" t="s">
        <v>161</v>
      </c>
      <c r="V15" s="91"/>
    </row>
    <row r="16" spans="1:22" s="40" customFormat="1" ht="105">
      <c r="A16" s="38" t="s">
        <v>36</v>
      </c>
      <c r="B16" s="33" t="s">
        <v>54</v>
      </c>
      <c r="C16" s="55" t="s">
        <v>80</v>
      </c>
      <c r="D16" s="1" t="s">
        <v>57</v>
      </c>
      <c r="E16" s="2">
        <v>251951</v>
      </c>
      <c r="F16" s="2">
        <v>165698</v>
      </c>
      <c r="G16" s="2">
        <v>65200</v>
      </c>
      <c r="H16" s="2">
        <v>53700</v>
      </c>
      <c r="I16" s="2">
        <f>+K16</f>
        <v>21000</v>
      </c>
      <c r="J16" s="61">
        <v>6147.7539999999999</v>
      </c>
      <c r="K16" s="34">
        <v>21000</v>
      </c>
      <c r="L16" s="34">
        <f>+J16+K16+11500</f>
        <v>38647.754000000001</v>
      </c>
      <c r="M16" s="60"/>
      <c r="N16" s="60"/>
      <c r="O16" s="60">
        <f>+K16+M16-N16</f>
        <v>21000</v>
      </c>
      <c r="P16" s="35" t="s">
        <v>89</v>
      </c>
      <c r="R16" s="65">
        <f>11.5+6-12.6</f>
        <v>4.9000000000000004</v>
      </c>
    </row>
    <row r="17" spans="1:16" ht="60">
      <c r="A17" s="38" t="s">
        <v>36</v>
      </c>
      <c r="B17" s="33" t="s">
        <v>53</v>
      </c>
      <c r="C17" s="55" t="s">
        <v>76</v>
      </c>
      <c r="D17" s="1" t="s">
        <v>56</v>
      </c>
      <c r="E17" s="2">
        <v>189127</v>
      </c>
      <c r="F17" s="2">
        <v>164941</v>
      </c>
      <c r="G17" s="2">
        <v>7000</v>
      </c>
      <c r="H17" s="2">
        <v>3030</v>
      </c>
      <c r="I17" s="2">
        <f t="shared" ref="I17:I21" si="9">+K17</f>
        <v>0</v>
      </c>
      <c r="J17" s="61">
        <v>1776.662</v>
      </c>
      <c r="K17" s="34">
        <v>0</v>
      </c>
      <c r="L17" s="34">
        <f>J17+K17+3970</f>
        <v>5746.6620000000003</v>
      </c>
      <c r="M17" s="60"/>
      <c r="N17" s="60"/>
      <c r="O17" s="60">
        <f t="shared" ref="O17:O21" si="10">+K17+M17-N17</f>
        <v>0</v>
      </c>
      <c r="P17" s="35" t="s">
        <v>88</v>
      </c>
    </row>
    <row r="18" spans="1:16" s="40" customFormat="1" ht="60">
      <c r="A18" s="38" t="s">
        <v>36</v>
      </c>
      <c r="B18" s="33" t="s">
        <v>79</v>
      </c>
      <c r="C18" s="55" t="s">
        <v>81</v>
      </c>
      <c r="D18" s="1" t="s">
        <v>82</v>
      </c>
      <c r="E18" s="2">
        <v>14893</v>
      </c>
      <c r="F18" s="2">
        <v>8580</v>
      </c>
      <c r="G18" s="2">
        <v>4500</v>
      </c>
      <c r="H18" s="2">
        <v>1400</v>
      </c>
      <c r="I18" s="2">
        <f t="shared" si="9"/>
        <v>0</v>
      </c>
      <c r="J18" s="61">
        <v>1092.8130000000001</v>
      </c>
      <c r="K18" s="34">
        <v>0</v>
      </c>
      <c r="L18" s="34">
        <v>2400</v>
      </c>
      <c r="M18" s="60"/>
      <c r="N18" s="60"/>
      <c r="O18" s="60">
        <f t="shared" si="10"/>
        <v>0</v>
      </c>
      <c r="P18" s="35" t="s">
        <v>88</v>
      </c>
    </row>
    <row r="19" spans="1:16" s="40" customFormat="1" ht="75" customHeight="1">
      <c r="A19" s="38" t="s">
        <v>36</v>
      </c>
      <c r="B19" s="33" t="s">
        <v>55</v>
      </c>
      <c r="C19" s="55"/>
      <c r="D19" s="1"/>
      <c r="E19" s="34">
        <v>48.921999999999997</v>
      </c>
      <c r="F19" s="2">
        <v>0</v>
      </c>
      <c r="G19" s="34">
        <v>48.921999999999997</v>
      </c>
      <c r="H19" s="2"/>
      <c r="I19" s="2">
        <f t="shared" si="9"/>
        <v>0</v>
      </c>
      <c r="J19" s="2">
        <v>0</v>
      </c>
      <c r="K19" s="34">
        <v>0</v>
      </c>
      <c r="L19" s="34">
        <v>48.921999999999997</v>
      </c>
      <c r="M19" s="60">
        <v>48.921999999999997</v>
      </c>
      <c r="N19" s="60"/>
      <c r="O19" s="60">
        <f t="shared" si="10"/>
        <v>48.921999999999997</v>
      </c>
      <c r="P19" s="138" t="s">
        <v>95</v>
      </c>
    </row>
    <row r="20" spans="1:16" s="40" customFormat="1" ht="47.25">
      <c r="A20" s="38" t="s">
        <v>36</v>
      </c>
      <c r="B20" s="33" t="s">
        <v>29</v>
      </c>
      <c r="C20" s="55"/>
      <c r="D20" s="1"/>
      <c r="E20" s="2" t="e">
        <f>+#REF!</f>
        <v>#REF!</v>
      </c>
      <c r="F20" s="2">
        <v>0</v>
      </c>
      <c r="G20" s="2">
        <v>250</v>
      </c>
      <c r="H20" s="2"/>
      <c r="I20" s="2">
        <f t="shared" si="9"/>
        <v>0</v>
      </c>
      <c r="J20" s="2">
        <v>0</v>
      </c>
      <c r="K20" s="34">
        <v>0</v>
      </c>
      <c r="L20" s="34">
        <v>50</v>
      </c>
      <c r="M20" s="60"/>
      <c r="N20" s="60"/>
      <c r="O20" s="60">
        <f t="shared" si="10"/>
        <v>0</v>
      </c>
      <c r="P20" s="148"/>
    </row>
    <row r="21" spans="1:16" s="40" customFormat="1" ht="53.25" customHeight="1">
      <c r="A21" s="38" t="s">
        <v>36</v>
      </c>
      <c r="B21" s="33" t="s">
        <v>86</v>
      </c>
      <c r="C21" s="55"/>
      <c r="D21" s="1"/>
      <c r="E21" s="2" t="e">
        <f>+#REF!</f>
        <v>#REF!</v>
      </c>
      <c r="F21" s="2">
        <v>0</v>
      </c>
      <c r="G21" s="2">
        <v>25000</v>
      </c>
      <c r="H21" s="2"/>
      <c r="I21" s="2">
        <f t="shared" si="9"/>
        <v>0</v>
      </c>
      <c r="J21" s="2">
        <v>0</v>
      </c>
      <c r="K21" s="34">
        <v>0</v>
      </c>
      <c r="L21" s="34">
        <v>50</v>
      </c>
      <c r="M21" s="60"/>
      <c r="N21" s="60"/>
      <c r="O21" s="60">
        <f t="shared" si="10"/>
        <v>0</v>
      </c>
      <c r="P21" s="139"/>
    </row>
    <row r="22" spans="1:16" s="40" customFormat="1" ht="47.25" hidden="1">
      <c r="A22" s="38" t="s">
        <v>36</v>
      </c>
      <c r="B22" s="33" t="s">
        <v>90</v>
      </c>
      <c r="C22" s="55"/>
      <c r="D22" s="1"/>
      <c r="E22" s="2" t="e">
        <f>+#REF!</f>
        <v>#REF!</v>
      </c>
      <c r="F22" s="2">
        <v>0</v>
      </c>
      <c r="G22" s="2">
        <v>400</v>
      </c>
      <c r="H22" s="2"/>
      <c r="I22" s="61"/>
      <c r="J22" s="54"/>
      <c r="K22" s="34"/>
      <c r="L22" s="34"/>
      <c r="M22" s="60"/>
      <c r="N22" s="60"/>
      <c r="O22" s="60"/>
      <c r="P22" s="64" t="s">
        <v>99</v>
      </c>
    </row>
    <row r="23" spans="1:16" s="40" customForma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s="40" customForma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s="40" customForma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s="40" customForma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s="40" customForma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s="40" customForma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s="40" customForma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s="40" customForma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s="40" customForma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s="40" customForma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s="40" customForma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s="40" customForma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s="40" customForma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s="40" customForma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s="40" customForma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s="40" customForma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s="40" customForma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s="40" customForma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6" s="40" customForma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1:16" s="40" customForma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16" s="40" customForma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1:16" s="40" customForma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16" s="40" customForma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1:16" s="40" customForma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</row>
    <row r="47" spans="1:16" s="40" customForma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  <row r="48" spans="1:16" s="40" customForma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</row>
    <row r="49" spans="1:16" s="40" customForma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</row>
    <row r="50" spans="1:16" s="40" customForma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</row>
    <row r="51" spans="1:16" s="40" customForma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</row>
    <row r="52" spans="1:16" s="40" customForma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  <row r="53" spans="1:16" s="40" customForma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</row>
    <row r="54" spans="1:16" s="40" customForma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</row>
    <row r="55" spans="1:16" s="40" customForma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</row>
    <row r="56" spans="1:16" s="40" customForma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1:16" s="40" customForma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1:16" s="40" customForma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1:16" s="40" customForma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1:16" s="40" customForma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1:16" s="40" customForma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1:16" s="40" customForma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1:16" s="40" customForma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1:16" s="40" customForma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1:16" s="40" customForma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</row>
    <row r="66" spans="1:16" s="40" customForma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</row>
    <row r="67" spans="1:16" s="40" customForma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s="40" customForma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1:16" s="40" customForma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1:16" s="40" customForma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1:16" s="40" customForma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1:16" s="40" customForma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1:16" s="40" customForma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6" s="40" customForma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1:16" s="40" customForma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1:16" s="40" customForma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1:16" s="40" customForma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1:16" s="40" customForma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1:16" s="40" customForma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1:16" s="40" customForma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spans="1:16" s="40" customForma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spans="1:16" s="40" customForma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spans="1:16" s="40" customForma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spans="1:16" s="40" customForma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</row>
    <row r="85" spans="1:16" s="40" customForma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</row>
    <row r="86" spans="1:16" s="40" customForma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pans="1:16" s="40" customForma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spans="1:16" s="40" customForma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spans="1:16" s="40" customForma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</row>
    <row r="90" spans="1:16" s="40" customForma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</row>
    <row r="91" spans="1:16" s="40" customForma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</row>
    <row r="92" spans="1:16" s="40" customForma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</row>
    <row r="93" spans="1:16" s="40" customForma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1:16" s="40" customForma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</row>
    <row r="95" spans="1:16" s="40" customForma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1:16" s="40" customForma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</row>
    <row r="97" spans="1:16" s="40" customForma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</row>
    <row r="98" spans="1:16" s="40" customForma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</row>
    <row r="99" spans="1:16" s="40" customForma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</row>
    <row r="100" spans="1:16" s="40" customForma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</row>
    <row r="101" spans="1:16" s="40" customForma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</row>
    <row r="102" spans="1:16" s="40" customForma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</row>
    <row r="103" spans="1:16" s="40" customForma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</row>
    <row r="104" spans="1:16" s="40" customForma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</row>
    <row r="105" spans="1:16" s="40" customForma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</row>
    <row r="106" spans="1:16" s="40" customForma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 spans="1:16" s="40" customForma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</row>
    <row r="108" spans="1:16" s="40" customForma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</row>
    <row r="109" spans="1:16" s="40" customForma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</row>
    <row r="110" spans="1:16" s="40" customForma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</row>
    <row r="111" spans="1:16" s="40" customForma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</row>
    <row r="112" spans="1:16" s="40" customForma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</row>
    <row r="113" spans="1:16" s="40" customForma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</row>
    <row r="114" spans="1:16" s="40" customForma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</row>
    <row r="115" spans="1:16" s="40" customForma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</row>
    <row r="116" spans="1:16" s="40" customForma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</row>
    <row r="117" spans="1:16" s="40" customForma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</row>
    <row r="118" spans="1:16" s="40" customForma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</row>
    <row r="119" spans="1:16" s="40" customForma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</row>
    <row r="120" spans="1:16" s="40" customForma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</row>
    <row r="121" spans="1:16" s="40" customForma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</row>
    <row r="122" spans="1:16" s="40" customForma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</row>
    <row r="123" spans="1:16" s="40" customForma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</row>
    <row r="124" spans="1:16" s="40" customForma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</row>
    <row r="125" spans="1:16" s="40" customForma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</row>
    <row r="126" spans="1:16" s="40" customForma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</row>
    <row r="127" spans="1:16" s="40" customForma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</row>
    <row r="128" spans="1:16" s="40" customForma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</row>
    <row r="129" spans="1:16" s="40" customForma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</row>
    <row r="130" spans="1:16" s="40" customForma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</row>
    <row r="131" spans="1:16" s="40" customForma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</row>
    <row r="132" spans="1:16" s="40" customForma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</row>
    <row r="133" spans="1:16" s="40" customForma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</row>
    <row r="134" spans="1:16" s="40" customForma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</row>
    <row r="135" spans="1:16" s="40" customForma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</row>
    <row r="136" spans="1:16" s="40" customForma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</row>
    <row r="137" spans="1:16" s="40" customForma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</row>
    <row r="138" spans="1:16" s="40" customForma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</row>
    <row r="139" spans="1:16" s="40" customForma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</row>
    <row r="140" spans="1:16" s="40" customForma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</row>
    <row r="141" spans="1:16" s="40" customForma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</row>
    <row r="142" spans="1:16" s="40" customForma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</row>
    <row r="143" spans="1:16" s="40" customForma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</row>
    <row r="144" spans="1:16" s="40" customForma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</row>
    <row r="145" spans="1:16" s="40" customForma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</row>
    <row r="146" spans="1:16" s="40" customForma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</row>
    <row r="147" spans="1:16" s="40" customForma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</row>
    <row r="148" spans="1:16" s="40" customForma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</row>
    <row r="149" spans="1:16" s="40" customForma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</row>
    <row r="150" spans="1:16" s="40" customForma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</row>
    <row r="151" spans="1:16" s="40" customForma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</row>
    <row r="152" spans="1:16" s="40" customForma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</row>
    <row r="153" spans="1:16" s="40" customForma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</row>
    <row r="154" spans="1:16" s="40" customForma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</row>
    <row r="155" spans="1:16" s="40" customForma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</row>
    <row r="156" spans="1:16" s="40" customForma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</row>
    <row r="157" spans="1:16" s="40" customForma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</row>
    <row r="158" spans="1:16" s="40" customForma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</row>
    <row r="159" spans="1:16" s="40" customForma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</row>
    <row r="160" spans="1:16" s="40" customForma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</row>
    <row r="161" spans="1:16" s="40" customForma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</row>
    <row r="162" spans="1:16" s="40" customForma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</row>
    <row r="163" spans="1:16" s="40" customForma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</row>
    <row r="164" spans="1:16" s="40" customForma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</row>
    <row r="165" spans="1:16" s="40" customForma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</row>
    <row r="166" spans="1:16" s="40" customForma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</row>
    <row r="167" spans="1:16" s="40" customForma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1:16" s="40" customForma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1:16" s="40" customForma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1:16" s="40" customForma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1:16" s="40" customForma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</row>
    <row r="172" spans="1:16" s="40" customForma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</row>
    <row r="173" spans="1:16" s="40" customForma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</row>
    <row r="174" spans="1:16" s="40" customForma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</row>
    <row r="175" spans="1:16" s="40" customForma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</row>
    <row r="176" spans="1:16" s="40" customForma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</row>
    <row r="177" spans="1:16" s="40" customForma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</row>
    <row r="178" spans="1:16" s="40" customForma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</row>
    <row r="179" spans="1:16" s="40" customForma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</row>
    <row r="180" spans="1:16" s="40" customForma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</row>
    <row r="181" spans="1:16" s="40" customForma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</row>
    <row r="182" spans="1:16" s="40" customForma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</row>
    <row r="183" spans="1:16" s="40" customForma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</row>
    <row r="184" spans="1:16" s="40" customForma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</row>
    <row r="185" spans="1:16" s="40" customForma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</row>
    <row r="186" spans="1:16" s="40" customForma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</row>
    <row r="187" spans="1:16" s="40" customForma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</row>
    <row r="188" spans="1:16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</row>
    <row r="189" spans="1:16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</row>
    <row r="190" spans="1:16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</row>
    <row r="191" spans="1:16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</row>
    <row r="192" spans="1:16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</row>
    <row r="193" spans="1:16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</row>
    <row r="194" spans="1:16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</row>
    <row r="195" spans="1:16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</row>
    <row r="196" spans="1:1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</row>
    <row r="197" spans="1:16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</row>
    <row r="198" spans="1:16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</row>
    <row r="199" spans="1:16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</row>
    <row r="201" spans="1:16" s="42" customFormat="1">
      <c r="A201" s="41"/>
      <c r="B201" s="23"/>
      <c r="C201" s="23"/>
      <c r="D201" s="23"/>
      <c r="E201" s="23"/>
      <c r="F201" s="23"/>
      <c r="G201" s="23"/>
      <c r="H201" s="23"/>
      <c r="I201" s="23"/>
    </row>
    <row r="202" spans="1:16" s="42" customFormat="1">
      <c r="A202" s="41"/>
      <c r="B202" s="23"/>
      <c r="C202" s="23"/>
      <c r="D202" s="23"/>
      <c r="E202" s="23"/>
      <c r="F202" s="23"/>
      <c r="G202" s="23"/>
      <c r="H202" s="23"/>
      <c r="I202" s="23"/>
    </row>
    <row r="203" spans="1:16" s="42" customFormat="1">
      <c r="A203" s="41"/>
      <c r="B203" s="23"/>
      <c r="C203" s="23"/>
      <c r="D203" s="23"/>
      <c r="E203" s="23"/>
      <c r="F203" s="23"/>
      <c r="G203" s="23"/>
      <c r="H203" s="23"/>
      <c r="I203" s="23"/>
    </row>
    <row r="204" spans="1:16" s="42" customFormat="1">
      <c r="A204" s="41"/>
      <c r="B204" s="23"/>
      <c r="C204" s="23"/>
      <c r="D204" s="23"/>
      <c r="E204" s="23"/>
      <c r="F204" s="23"/>
      <c r="G204" s="23"/>
      <c r="H204" s="23"/>
      <c r="I204" s="23"/>
    </row>
    <row r="205" spans="1:16" s="42" customFormat="1">
      <c r="A205" s="41"/>
      <c r="B205" s="23"/>
      <c r="C205" s="23"/>
      <c r="D205" s="23"/>
      <c r="E205" s="23"/>
      <c r="F205" s="23"/>
      <c r="G205" s="23"/>
      <c r="H205" s="23"/>
      <c r="I205" s="23"/>
    </row>
    <row r="206" spans="1:16" s="42" customFormat="1">
      <c r="A206" s="41"/>
      <c r="B206" s="23"/>
      <c r="C206" s="23"/>
      <c r="D206" s="23"/>
      <c r="E206" s="23"/>
      <c r="F206" s="23"/>
      <c r="G206" s="23"/>
      <c r="H206" s="23"/>
      <c r="I206" s="23"/>
    </row>
    <row r="207" spans="1:16" s="42" customFormat="1">
      <c r="A207" s="41"/>
      <c r="B207" s="23"/>
      <c r="C207" s="23"/>
      <c r="D207" s="23"/>
      <c r="E207" s="23"/>
      <c r="F207" s="23"/>
      <c r="G207" s="23"/>
      <c r="H207" s="23"/>
      <c r="I207" s="23"/>
    </row>
    <row r="208" spans="1:16" s="42" customFormat="1">
      <c r="A208" s="41"/>
      <c r="B208" s="23"/>
      <c r="C208" s="23"/>
      <c r="D208" s="23"/>
      <c r="E208" s="23"/>
      <c r="F208" s="23"/>
      <c r="G208" s="23"/>
      <c r="H208" s="23"/>
      <c r="I208" s="23"/>
    </row>
    <row r="209" spans="1:9" s="42" customFormat="1">
      <c r="A209" s="41"/>
      <c r="B209" s="23"/>
      <c r="C209" s="23"/>
      <c r="D209" s="23"/>
      <c r="E209" s="23"/>
      <c r="F209" s="23"/>
      <c r="G209" s="23"/>
      <c r="H209" s="23"/>
      <c r="I209" s="23"/>
    </row>
    <row r="210" spans="1:9" s="42" customFormat="1">
      <c r="A210" s="41"/>
      <c r="B210" s="23"/>
      <c r="C210" s="23"/>
      <c r="D210" s="23"/>
      <c r="E210" s="23"/>
      <c r="F210" s="23"/>
      <c r="G210" s="23"/>
      <c r="H210" s="23"/>
      <c r="I210" s="23"/>
    </row>
    <row r="211" spans="1:9" s="42" customFormat="1">
      <c r="A211" s="41"/>
      <c r="B211" s="23"/>
      <c r="C211" s="23"/>
      <c r="D211" s="23"/>
      <c r="E211" s="23"/>
      <c r="F211" s="23"/>
      <c r="G211" s="23"/>
      <c r="H211" s="23"/>
      <c r="I211" s="23"/>
    </row>
    <row r="212" spans="1:9" s="42" customFormat="1">
      <c r="A212" s="41"/>
      <c r="B212" s="23"/>
      <c r="C212" s="23"/>
      <c r="D212" s="23"/>
      <c r="E212" s="23"/>
      <c r="F212" s="23"/>
      <c r="G212" s="23"/>
      <c r="H212" s="23"/>
      <c r="I212" s="23"/>
    </row>
    <row r="213" spans="1:9" s="42" customFormat="1">
      <c r="A213" s="41"/>
      <c r="B213" s="23"/>
      <c r="C213" s="23"/>
      <c r="D213" s="23"/>
      <c r="E213" s="23"/>
      <c r="F213" s="23"/>
      <c r="G213" s="23"/>
      <c r="H213" s="23"/>
      <c r="I213" s="23"/>
    </row>
    <row r="214" spans="1:9" s="42" customFormat="1">
      <c r="A214" s="41"/>
      <c r="B214" s="23"/>
      <c r="C214" s="23"/>
      <c r="D214" s="23"/>
      <c r="E214" s="23"/>
      <c r="F214" s="23"/>
      <c r="G214" s="23"/>
      <c r="H214" s="23"/>
      <c r="I214" s="23"/>
    </row>
    <row r="215" spans="1:9" s="42" customFormat="1">
      <c r="A215" s="41"/>
      <c r="B215" s="23"/>
      <c r="C215" s="23"/>
      <c r="D215" s="23"/>
      <c r="E215" s="23"/>
      <c r="F215" s="23"/>
      <c r="G215" s="23"/>
      <c r="H215" s="23"/>
      <c r="I215" s="23"/>
    </row>
    <row r="216" spans="1:9" s="42" customFormat="1">
      <c r="A216" s="41"/>
      <c r="B216" s="23"/>
      <c r="C216" s="23"/>
      <c r="D216" s="23"/>
      <c r="E216" s="23"/>
      <c r="F216" s="23"/>
      <c r="G216" s="23"/>
      <c r="H216" s="23"/>
      <c r="I216" s="23"/>
    </row>
    <row r="217" spans="1:9" s="42" customFormat="1">
      <c r="A217" s="41"/>
      <c r="B217" s="23"/>
      <c r="C217" s="23"/>
      <c r="D217" s="23"/>
      <c r="E217" s="23"/>
      <c r="F217" s="23"/>
      <c r="G217" s="23"/>
      <c r="H217" s="23"/>
      <c r="I217" s="23"/>
    </row>
    <row r="218" spans="1:9" s="42" customFormat="1">
      <c r="A218" s="41"/>
      <c r="B218" s="23"/>
      <c r="C218" s="23"/>
      <c r="D218" s="23"/>
      <c r="E218" s="23"/>
      <c r="F218" s="23"/>
      <c r="G218" s="23"/>
      <c r="H218" s="23"/>
      <c r="I218" s="23"/>
    </row>
    <row r="219" spans="1:9" s="42" customFormat="1">
      <c r="A219" s="41"/>
      <c r="B219" s="23"/>
      <c r="C219" s="23"/>
      <c r="D219" s="23"/>
      <c r="E219" s="23"/>
      <c r="F219" s="23"/>
      <c r="G219" s="23"/>
      <c r="H219" s="23"/>
      <c r="I219" s="23"/>
    </row>
    <row r="220" spans="1:9" s="42" customFormat="1">
      <c r="A220" s="41"/>
      <c r="B220" s="23"/>
      <c r="C220" s="23"/>
      <c r="D220" s="23"/>
      <c r="E220" s="23"/>
      <c r="F220" s="23"/>
      <c r="G220" s="23"/>
      <c r="H220" s="23"/>
      <c r="I220" s="23"/>
    </row>
    <row r="221" spans="1:9" s="42" customFormat="1">
      <c r="A221" s="41"/>
      <c r="B221" s="23"/>
      <c r="C221" s="23"/>
      <c r="D221" s="23"/>
      <c r="E221" s="23"/>
      <c r="F221" s="23"/>
      <c r="G221" s="23"/>
      <c r="H221" s="23"/>
      <c r="I221" s="23"/>
    </row>
    <row r="222" spans="1:9" s="42" customFormat="1">
      <c r="A222" s="41"/>
      <c r="B222" s="23"/>
      <c r="C222" s="23"/>
      <c r="D222" s="23"/>
      <c r="E222" s="23"/>
      <c r="F222" s="23"/>
      <c r="G222" s="23"/>
      <c r="H222" s="23"/>
      <c r="I222" s="23"/>
    </row>
    <row r="223" spans="1:9" s="42" customFormat="1">
      <c r="A223" s="41"/>
      <c r="B223" s="23"/>
      <c r="C223" s="23"/>
      <c r="D223" s="23"/>
      <c r="E223" s="23"/>
      <c r="F223" s="23"/>
      <c r="G223" s="23"/>
      <c r="H223" s="23"/>
      <c r="I223" s="23"/>
    </row>
    <row r="224" spans="1:9" s="42" customFormat="1">
      <c r="A224" s="41"/>
      <c r="B224" s="23"/>
      <c r="C224" s="23"/>
      <c r="D224" s="23"/>
      <c r="E224" s="23"/>
      <c r="F224" s="23"/>
      <c r="G224" s="23"/>
      <c r="H224" s="23"/>
      <c r="I224" s="23"/>
    </row>
    <row r="225" spans="1:9" s="42" customFormat="1">
      <c r="A225" s="41"/>
      <c r="B225" s="23"/>
      <c r="C225" s="23"/>
      <c r="D225" s="23"/>
      <c r="E225" s="23"/>
      <c r="F225" s="23"/>
      <c r="G225" s="23"/>
      <c r="H225" s="23"/>
      <c r="I225" s="23"/>
    </row>
    <row r="226" spans="1:9" s="42" customFormat="1">
      <c r="A226" s="41"/>
      <c r="B226" s="23"/>
      <c r="C226" s="23"/>
      <c r="D226" s="23"/>
      <c r="E226" s="23"/>
      <c r="F226" s="23"/>
      <c r="G226" s="23"/>
      <c r="H226" s="23"/>
      <c r="I226" s="23"/>
    </row>
    <row r="227" spans="1:9" s="42" customFormat="1">
      <c r="A227" s="41"/>
      <c r="B227" s="23"/>
      <c r="C227" s="23"/>
      <c r="D227" s="23"/>
      <c r="E227" s="23"/>
      <c r="F227" s="23"/>
      <c r="G227" s="23"/>
      <c r="H227" s="23"/>
      <c r="I227" s="23"/>
    </row>
    <row r="228" spans="1:9" s="42" customFormat="1">
      <c r="A228" s="41"/>
      <c r="B228" s="23"/>
      <c r="C228" s="23"/>
      <c r="D228" s="23"/>
      <c r="E228" s="23"/>
      <c r="F228" s="23"/>
      <c r="G228" s="23"/>
      <c r="H228" s="23"/>
      <c r="I228" s="23"/>
    </row>
    <row r="229" spans="1:9" s="42" customFormat="1">
      <c r="A229" s="41"/>
      <c r="B229" s="23"/>
      <c r="C229" s="23"/>
      <c r="D229" s="23"/>
      <c r="E229" s="23"/>
      <c r="F229" s="23"/>
      <c r="G229" s="23"/>
      <c r="H229" s="23"/>
      <c r="I229" s="23"/>
    </row>
    <row r="230" spans="1:9" s="42" customFormat="1">
      <c r="A230" s="41"/>
      <c r="B230" s="23"/>
      <c r="C230" s="23"/>
      <c r="D230" s="23"/>
      <c r="E230" s="23"/>
      <c r="F230" s="23"/>
      <c r="G230" s="23"/>
      <c r="H230" s="23"/>
      <c r="I230" s="23"/>
    </row>
    <row r="231" spans="1:9" s="42" customFormat="1">
      <c r="A231" s="41"/>
      <c r="B231" s="23"/>
      <c r="C231" s="23"/>
      <c r="D231" s="23"/>
      <c r="E231" s="23"/>
      <c r="F231" s="23"/>
      <c r="G231" s="23"/>
      <c r="H231" s="23"/>
      <c r="I231" s="23"/>
    </row>
    <row r="232" spans="1:9" s="42" customFormat="1">
      <c r="A232" s="41"/>
      <c r="B232" s="23"/>
      <c r="C232" s="23"/>
      <c r="D232" s="23"/>
      <c r="E232" s="23"/>
      <c r="F232" s="23"/>
      <c r="G232" s="23"/>
      <c r="H232" s="23"/>
      <c r="I232" s="23"/>
    </row>
    <row r="233" spans="1:9" s="42" customFormat="1">
      <c r="A233" s="41"/>
      <c r="B233" s="23"/>
      <c r="C233" s="23"/>
      <c r="D233" s="23"/>
      <c r="E233" s="23"/>
      <c r="F233" s="23"/>
      <c r="G233" s="23"/>
      <c r="H233" s="23"/>
      <c r="I233" s="23"/>
    </row>
    <row r="234" spans="1:9" s="42" customFormat="1">
      <c r="A234" s="41"/>
      <c r="B234" s="23"/>
      <c r="C234" s="23"/>
      <c r="D234" s="23"/>
      <c r="E234" s="23"/>
      <c r="F234" s="23"/>
      <c r="G234" s="23"/>
      <c r="H234" s="23"/>
      <c r="I234" s="23"/>
    </row>
    <row r="235" spans="1:9" s="42" customFormat="1">
      <c r="A235" s="41"/>
      <c r="B235" s="23"/>
      <c r="C235" s="23"/>
      <c r="D235" s="23"/>
      <c r="E235" s="23"/>
      <c r="F235" s="23"/>
      <c r="G235" s="23"/>
      <c r="H235" s="23"/>
      <c r="I235" s="23"/>
    </row>
    <row r="236" spans="1:9" s="42" customFormat="1">
      <c r="A236" s="41"/>
      <c r="B236" s="23"/>
      <c r="C236" s="23"/>
      <c r="D236" s="23"/>
      <c r="E236" s="23"/>
      <c r="F236" s="23"/>
      <c r="G236" s="23"/>
      <c r="H236" s="23"/>
      <c r="I236" s="23"/>
    </row>
    <row r="237" spans="1:9" s="42" customFormat="1">
      <c r="A237" s="41"/>
      <c r="B237" s="23"/>
      <c r="C237" s="23"/>
      <c r="D237" s="23"/>
      <c r="E237" s="23"/>
      <c r="F237" s="23"/>
      <c r="G237" s="23"/>
      <c r="H237" s="23"/>
      <c r="I237" s="23"/>
    </row>
    <row r="238" spans="1:9" s="42" customFormat="1">
      <c r="A238" s="41"/>
      <c r="B238" s="23"/>
      <c r="C238" s="23"/>
      <c r="D238" s="23"/>
      <c r="E238" s="23"/>
      <c r="F238" s="23"/>
      <c r="G238" s="23"/>
      <c r="H238" s="23"/>
      <c r="I238" s="23"/>
    </row>
    <row r="239" spans="1:9" s="42" customFormat="1">
      <c r="A239" s="41"/>
      <c r="B239" s="23"/>
      <c r="C239" s="23"/>
      <c r="D239" s="23"/>
      <c r="E239" s="23"/>
      <c r="F239" s="23"/>
      <c r="G239" s="23"/>
      <c r="H239" s="23"/>
      <c r="I239" s="23"/>
    </row>
    <row r="240" spans="1:9" s="42" customFormat="1">
      <c r="A240" s="41"/>
      <c r="B240" s="23"/>
      <c r="C240" s="23"/>
      <c r="D240" s="23"/>
      <c r="E240" s="23"/>
      <c r="F240" s="23"/>
      <c r="G240" s="23"/>
      <c r="H240" s="23"/>
      <c r="I240" s="23"/>
    </row>
    <row r="241" spans="1:9" s="42" customFormat="1">
      <c r="A241" s="41"/>
      <c r="B241" s="23"/>
      <c r="C241" s="23"/>
      <c r="D241" s="23"/>
      <c r="E241" s="23"/>
      <c r="F241" s="23"/>
      <c r="G241" s="23"/>
      <c r="H241" s="23"/>
      <c r="I241" s="23"/>
    </row>
    <row r="242" spans="1:9" s="42" customFormat="1">
      <c r="A242" s="41"/>
      <c r="B242" s="23"/>
      <c r="C242" s="23"/>
      <c r="D242" s="23"/>
      <c r="E242" s="23"/>
      <c r="F242" s="23"/>
      <c r="G242" s="23"/>
      <c r="H242" s="23"/>
      <c r="I242" s="23"/>
    </row>
    <row r="243" spans="1:9" s="42" customFormat="1">
      <c r="A243" s="41"/>
      <c r="B243" s="23"/>
      <c r="C243" s="23"/>
      <c r="D243" s="23"/>
      <c r="E243" s="23"/>
      <c r="F243" s="23"/>
      <c r="G243" s="23"/>
      <c r="H243" s="23"/>
      <c r="I243" s="23"/>
    </row>
    <row r="244" spans="1:9" s="42" customFormat="1">
      <c r="A244" s="41"/>
      <c r="B244" s="23"/>
      <c r="C244" s="23"/>
      <c r="D244" s="23"/>
      <c r="E244" s="23"/>
      <c r="F244" s="23"/>
      <c r="G244" s="23"/>
      <c r="H244" s="23"/>
      <c r="I244" s="23"/>
    </row>
    <row r="245" spans="1:9" s="42" customFormat="1">
      <c r="A245" s="41"/>
      <c r="B245" s="23"/>
      <c r="C245" s="23"/>
      <c r="D245" s="23"/>
      <c r="E245" s="23"/>
      <c r="F245" s="23"/>
      <c r="G245" s="23"/>
      <c r="H245" s="23"/>
      <c r="I245" s="23"/>
    </row>
    <row r="246" spans="1:9" s="42" customFormat="1">
      <c r="A246" s="41"/>
      <c r="B246" s="23"/>
      <c r="C246" s="23"/>
      <c r="D246" s="23"/>
      <c r="E246" s="23"/>
      <c r="F246" s="23"/>
      <c r="G246" s="23"/>
      <c r="H246" s="23"/>
      <c r="I246" s="23"/>
    </row>
    <row r="247" spans="1:9" s="42" customFormat="1">
      <c r="A247" s="41"/>
      <c r="B247" s="23"/>
      <c r="C247" s="23"/>
      <c r="D247" s="23"/>
      <c r="E247" s="23"/>
      <c r="F247" s="23"/>
      <c r="G247" s="23"/>
      <c r="H247" s="23"/>
      <c r="I247" s="23"/>
    </row>
    <row r="248" spans="1:9" s="42" customFormat="1">
      <c r="A248" s="41"/>
      <c r="B248" s="23"/>
      <c r="C248" s="23"/>
      <c r="D248" s="23"/>
      <c r="E248" s="23"/>
      <c r="F248" s="23"/>
      <c r="G248" s="23"/>
      <c r="H248" s="23"/>
      <c r="I248" s="23"/>
    </row>
    <row r="249" spans="1:9" s="42" customFormat="1">
      <c r="A249" s="41"/>
      <c r="B249" s="23"/>
      <c r="C249" s="23"/>
      <c r="D249" s="23"/>
      <c r="E249" s="23"/>
      <c r="F249" s="23"/>
      <c r="G249" s="23"/>
      <c r="H249" s="23"/>
      <c r="I249" s="23"/>
    </row>
    <row r="250" spans="1:9" s="42" customFormat="1">
      <c r="A250" s="41"/>
      <c r="B250" s="23"/>
      <c r="C250" s="23"/>
      <c r="D250" s="23"/>
      <c r="E250" s="23"/>
      <c r="F250" s="23"/>
      <c r="G250" s="23"/>
      <c r="H250" s="23"/>
      <c r="I250" s="23"/>
    </row>
    <row r="251" spans="1:9" s="42" customFormat="1">
      <c r="A251" s="41"/>
      <c r="B251" s="23"/>
      <c r="C251" s="23"/>
      <c r="D251" s="23"/>
      <c r="E251" s="23"/>
      <c r="F251" s="23"/>
      <c r="G251" s="23"/>
      <c r="H251" s="23"/>
      <c r="I251" s="23"/>
    </row>
    <row r="252" spans="1:9" s="42" customFormat="1">
      <c r="A252" s="41"/>
      <c r="B252" s="23"/>
      <c r="C252" s="23"/>
      <c r="D252" s="23"/>
      <c r="E252" s="23"/>
      <c r="F252" s="23"/>
      <c r="G252" s="23"/>
      <c r="H252" s="23"/>
      <c r="I252" s="23"/>
    </row>
    <row r="253" spans="1:9" s="42" customFormat="1">
      <c r="A253" s="41"/>
      <c r="B253" s="23"/>
      <c r="C253" s="23"/>
      <c r="D253" s="23"/>
      <c r="E253" s="23"/>
      <c r="F253" s="23"/>
      <c r="G253" s="23"/>
      <c r="H253" s="23"/>
      <c r="I253" s="23"/>
    </row>
    <row r="254" spans="1:9" s="42" customFormat="1">
      <c r="A254" s="41"/>
      <c r="B254" s="23"/>
      <c r="C254" s="23"/>
      <c r="D254" s="23"/>
      <c r="E254" s="23"/>
      <c r="F254" s="23"/>
      <c r="G254" s="23"/>
      <c r="H254" s="23"/>
      <c r="I254" s="23"/>
    </row>
    <row r="255" spans="1:9" s="42" customFormat="1">
      <c r="A255" s="41"/>
      <c r="B255" s="23"/>
      <c r="C255" s="23"/>
      <c r="D255" s="23"/>
      <c r="E255" s="23"/>
      <c r="F255" s="23"/>
      <c r="G255" s="23"/>
      <c r="H255" s="23"/>
      <c r="I255" s="23"/>
    </row>
    <row r="256" spans="1:9" s="42" customFormat="1">
      <c r="A256" s="41"/>
      <c r="B256" s="23"/>
      <c r="C256" s="23"/>
      <c r="D256" s="23"/>
      <c r="E256" s="23"/>
      <c r="F256" s="23"/>
      <c r="G256" s="23"/>
      <c r="H256" s="23"/>
      <c r="I256" s="23"/>
    </row>
    <row r="257" spans="1:9" s="42" customFormat="1">
      <c r="A257" s="41"/>
      <c r="B257" s="23"/>
      <c r="C257" s="23"/>
      <c r="D257" s="23"/>
      <c r="E257" s="23"/>
      <c r="F257" s="23"/>
      <c r="G257" s="23"/>
      <c r="H257" s="23"/>
      <c r="I257" s="23"/>
    </row>
    <row r="258" spans="1:9" s="42" customFormat="1">
      <c r="A258" s="41"/>
      <c r="B258" s="23"/>
      <c r="C258" s="23"/>
      <c r="D258" s="23"/>
      <c r="E258" s="23"/>
      <c r="F258" s="23"/>
      <c r="G258" s="23"/>
      <c r="H258" s="23"/>
      <c r="I258" s="23"/>
    </row>
  </sheetData>
  <mergeCells count="23">
    <mergeCell ref="A1:P1"/>
    <mergeCell ref="A2:P2"/>
    <mergeCell ref="K3:P3"/>
    <mergeCell ref="A4:A6"/>
    <mergeCell ref="B4:B6"/>
    <mergeCell ref="C4:C6"/>
    <mergeCell ref="D4:E4"/>
    <mergeCell ref="G4:H4"/>
    <mergeCell ref="P4:P6"/>
    <mergeCell ref="D5:D6"/>
    <mergeCell ref="E5:E6"/>
    <mergeCell ref="G5:G6"/>
    <mergeCell ref="H5:H6"/>
    <mergeCell ref="F4:F6"/>
    <mergeCell ref="I4:K4"/>
    <mergeCell ref="I5:I6"/>
    <mergeCell ref="O4:O6"/>
    <mergeCell ref="P19:P21"/>
    <mergeCell ref="J5:K5"/>
    <mergeCell ref="M5:M6"/>
    <mergeCell ref="N5:N6"/>
    <mergeCell ref="L4:L6"/>
    <mergeCell ref="M4:N4"/>
  </mergeCells>
  <printOptions horizontalCentered="1"/>
  <pageMargins left="0" right="0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F22" sqref="F22"/>
    </sheetView>
  </sheetViews>
  <sheetFormatPr defaultColWidth="8.85546875" defaultRowHeight="15.75"/>
  <cols>
    <col min="1" max="1" width="6.7109375" style="67" customWidth="1"/>
    <col min="2" max="2" width="11" style="67" bestFit="1" customWidth="1"/>
    <col min="3" max="3" width="21" style="67" customWidth="1"/>
    <col min="4" max="4" width="21.5703125" style="67" customWidth="1"/>
    <col min="5" max="5" width="22" style="67" customWidth="1"/>
    <col min="6" max="6" width="17.140625" style="67" customWidth="1"/>
    <col min="7" max="7" width="30.28515625" style="67" customWidth="1"/>
    <col min="8" max="16384" width="8.85546875" style="67"/>
  </cols>
  <sheetData>
    <row r="1" spans="1:10">
      <c r="A1" s="158" t="s">
        <v>105</v>
      </c>
      <c r="B1" s="158"/>
      <c r="C1" s="158"/>
      <c r="D1" s="158"/>
      <c r="E1" s="158"/>
      <c r="F1" s="158"/>
      <c r="G1" s="158"/>
    </row>
    <row r="2" spans="1:10">
      <c r="A2" s="158" t="s">
        <v>106</v>
      </c>
      <c r="B2" s="158"/>
      <c r="C2" s="158"/>
      <c r="D2" s="158"/>
      <c r="E2" s="158"/>
      <c r="F2" s="158"/>
      <c r="G2" s="158"/>
    </row>
    <row r="3" spans="1:10">
      <c r="A3" s="74"/>
      <c r="B3" s="74"/>
      <c r="C3" s="75" t="s">
        <v>111</v>
      </c>
      <c r="D3" s="81">
        <v>546680000000</v>
      </c>
      <c r="E3" s="76" t="s">
        <v>112</v>
      </c>
      <c r="F3" s="74"/>
      <c r="G3" s="74"/>
    </row>
    <row r="5" spans="1:10">
      <c r="A5" s="159" t="s">
        <v>1</v>
      </c>
      <c r="B5" s="159" t="s">
        <v>107</v>
      </c>
      <c r="C5" s="161" t="s">
        <v>115</v>
      </c>
      <c r="D5" s="161" t="s">
        <v>108</v>
      </c>
      <c r="E5" s="163" t="s">
        <v>64</v>
      </c>
      <c r="F5" s="164"/>
      <c r="G5" s="161" t="s">
        <v>22</v>
      </c>
    </row>
    <row r="6" spans="1:10" ht="31.5">
      <c r="A6" s="160"/>
      <c r="B6" s="160"/>
      <c r="C6" s="162"/>
      <c r="D6" s="162"/>
      <c r="E6" s="82" t="s">
        <v>109</v>
      </c>
      <c r="F6" s="82" t="s">
        <v>110</v>
      </c>
      <c r="G6" s="160"/>
    </row>
    <row r="7" spans="1:10">
      <c r="A7" s="68">
        <v>1</v>
      </c>
      <c r="B7" s="68">
        <v>2014</v>
      </c>
      <c r="C7" s="153">
        <f>+SUM(D7:D9)</f>
        <v>680000000</v>
      </c>
      <c r="D7" s="69">
        <v>80000000</v>
      </c>
      <c r="E7" s="69"/>
      <c r="F7" s="69">
        <v>80000000</v>
      </c>
      <c r="G7" s="78"/>
      <c r="J7" s="70"/>
    </row>
    <row r="8" spans="1:10" ht="25.5">
      <c r="A8" s="68">
        <v>2</v>
      </c>
      <c r="B8" s="68">
        <v>2018</v>
      </c>
      <c r="C8" s="154"/>
      <c r="D8" s="69">
        <v>200000000</v>
      </c>
      <c r="E8" s="69">
        <v>200000000</v>
      </c>
      <c r="F8" s="69"/>
      <c r="G8" s="79" t="s">
        <v>114</v>
      </c>
      <c r="J8" s="70"/>
    </row>
    <row r="9" spans="1:10" ht="25.5">
      <c r="A9" s="68">
        <v>3</v>
      </c>
      <c r="B9" s="68">
        <v>2019</v>
      </c>
      <c r="C9" s="155"/>
      <c r="D9" s="69">
        <v>400000000</v>
      </c>
      <c r="E9" s="69">
        <v>400000000</v>
      </c>
      <c r="F9" s="69"/>
      <c r="G9" s="79" t="s">
        <v>116</v>
      </c>
      <c r="J9" s="70"/>
    </row>
    <row r="10" spans="1:10" ht="25.5">
      <c r="A10" s="68">
        <v>4</v>
      </c>
      <c r="B10" s="68">
        <v>2020</v>
      </c>
      <c r="C10" s="153">
        <v>385000000000</v>
      </c>
      <c r="D10" s="69">
        <v>1000000000</v>
      </c>
      <c r="E10" s="69">
        <v>1000000000</v>
      </c>
      <c r="F10" s="69"/>
      <c r="G10" s="79" t="s">
        <v>118</v>
      </c>
    </row>
    <row r="11" spans="1:10" ht="25.5">
      <c r="A11" s="68">
        <v>5</v>
      </c>
      <c r="B11" s="68">
        <v>2021</v>
      </c>
      <c r="C11" s="156"/>
      <c r="D11" s="69">
        <v>900000000</v>
      </c>
      <c r="E11" s="69">
        <v>900000000</v>
      </c>
      <c r="F11" s="69"/>
      <c r="G11" s="79" t="s">
        <v>117</v>
      </c>
    </row>
    <row r="12" spans="1:10" ht="25.5">
      <c r="A12" s="68">
        <v>6</v>
      </c>
      <c r="B12" s="68">
        <v>2022</v>
      </c>
      <c r="C12" s="156"/>
      <c r="D12" s="69">
        <v>1300000000</v>
      </c>
      <c r="E12" s="69">
        <v>1300000000</v>
      </c>
      <c r="F12" s="69"/>
      <c r="G12" s="79" t="s">
        <v>119</v>
      </c>
    </row>
    <row r="13" spans="1:10">
      <c r="A13" s="68">
        <v>7</v>
      </c>
      <c r="B13" s="68">
        <v>2023</v>
      </c>
      <c r="C13" s="156"/>
      <c r="D13" s="69"/>
      <c r="E13" s="69"/>
      <c r="F13" s="69"/>
      <c r="G13" s="80"/>
    </row>
    <row r="14" spans="1:10">
      <c r="A14" s="68">
        <v>8</v>
      </c>
      <c r="B14" s="68">
        <v>2024</v>
      </c>
      <c r="C14" s="156"/>
      <c r="D14" s="69"/>
      <c r="E14" s="69"/>
      <c r="F14" s="69"/>
      <c r="G14" s="80"/>
    </row>
    <row r="15" spans="1:10">
      <c r="A15" s="68">
        <v>9</v>
      </c>
      <c r="B15" s="68">
        <v>2025</v>
      </c>
      <c r="C15" s="157"/>
      <c r="D15" s="69"/>
      <c r="E15" s="69"/>
      <c r="F15" s="69"/>
      <c r="G15" s="80"/>
    </row>
    <row r="16" spans="1:10">
      <c r="A16" s="68">
        <v>10</v>
      </c>
      <c r="B16" s="68" t="s">
        <v>113</v>
      </c>
      <c r="C16" s="77">
        <v>160000000000</v>
      </c>
      <c r="D16" s="69"/>
      <c r="E16" s="69"/>
      <c r="F16" s="69"/>
      <c r="G16" s="80"/>
    </row>
    <row r="17" spans="1:7">
      <c r="A17" s="71"/>
      <c r="B17" s="72" t="s">
        <v>47</v>
      </c>
      <c r="C17" s="73">
        <f>+SUM(C7:C16)</f>
        <v>545680000000</v>
      </c>
      <c r="D17" s="73">
        <f>+SUM(D7:D16)</f>
        <v>3880000000</v>
      </c>
      <c r="E17" s="73">
        <f t="shared" ref="E17:F17" si="0">+SUM(E7:E16)</f>
        <v>3800000000</v>
      </c>
      <c r="F17" s="73">
        <f t="shared" si="0"/>
        <v>80000000</v>
      </c>
      <c r="G17" s="73"/>
    </row>
    <row r="19" spans="1:7">
      <c r="D19" s="70"/>
    </row>
    <row r="20" spans="1:7">
      <c r="D20" s="70"/>
    </row>
    <row r="21" spans="1:7">
      <c r="D21" s="70"/>
    </row>
    <row r="22" spans="1:7">
      <c r="D22" s="70"/>
    </row>
  </sheetData>
  <mergeCells count="10">
    <mergeCell ref="C7:C9"/>
    <mergeCell ref="C10:C15"/>
    <mergeCell ref="A1:G1"/>
    <mergeCell ref="A2:G2"/>
    <mergeCell ref="A5:A6"/>
    <mergeCell ref="B5:B6"/>
    <mergeCell ref="C5:C6"/>
    <mergeCell ref="D5:D6"/>
    <mergeCell ref="E5:F5"/>
    <mergeCell ref="G5:G6"/>
  </mergeCells>
  <printOptions horizontalCentered="1"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topLeftCell="A19" workbookViewId="0">
      <selection activeCell="E20" sqref="E20"/>
    </sheetView>
  </sheetViews>
  <sheetFormatPr defaultRowHeight="15"/>
  <cols>
    <col min="1" max="1" width="5.5703125" bestFit="1" customWidth="1"/>
    <col min="2" max="2" width="32.28515625" customWidth="1"/>
    <col min="3" max="3" width="9" hidden="1" customWidth="1"/>
    <col min="4" max="4" width="8.42578125" hidden="1" customWidth="1"/>
    <col min="5" max="5" width="15.28515625" bestFit="1" customWidth="1"/>
    <col min="6" max="6" width="8.7109375" bestFit="1" customWidth="1"/>
    <col min="7" max="7" width="10" customWidth="1"/>
    <col min="8" max="8" width="11.28515625" bestFit="1" customWidth="1"/>
    <col min="9" max="9" width="12.7109375" hidden="1" customWidth="1"/>
    <col min="10" max="10" width="10.7109375" hidden="1" customWidth="1"/>
    <col min="11" max="11" width="9.140625" hidden="1" customWidth="1"/>
    <col min="12" max="12" width="8.7109375" hidden="1" customWidth="1"/>
    <col min="13" max="13" width="11.140625" hidden="1" customWidth="1"/>
    <col min="14" max="14" width="8.42578125" customWidth="1"/>
    <col min="15" max="15" width="8.140625" customWidth="1"/>
    <col min="16" max="16" width="10.7109375" customWidth="1"/>
    <col min="17" max="17" width="28" style="4" customWidth="1"/>
  </cols>
  <sheetData>
    <row r="1" spans="1:17" s="20" customFormat="1" ht="62.25" customHeight="1">
      <c r="A1" s="173" t="s">
        <v>167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17" s="20" customFormat="1" ht="18.75">
      <c r="A2" s="175" t="s">
        <v>197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7" ht="15.75">
      <c r="A3" s="176" t="s">
        <v>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7" ht="24" customHeight="1">
      <c r="A4" s="172" t="s">
        <v>1</v>
      </c>
      <c r="B4" s="172" t="s">
        <v>2</v>
      </c>
      <c r="C4" s="172" t="s">
        <v>3</v>
      </c>
      <c r="D4" s="172" t="s">
        <v>4</v>
      </c>
      <c r="E4" s="172" t="s">
        <v>21</v>
      </c>
      <c r="F4" s="172"/>
      <c r="G4" s="172"/>
      <c r="H4" s="172" t="s">
        <v>26</v>
      </c>
      <c r="I4" s="172" t="s">
        <v>18</v>
      </c>
      <c r="J4" s="172" t="s">
        <v>58</v>
      </c>
      <c r="K4" s="168" t="s">
        <v>15</v>
      </c>
      <c r="L4" s="169"/>
      <c r="M4" s="165" t="s">
        <v>59</v>
      </c>
      <c r="N4" s="168" t="s">
        <v>170</v>
      </c>
      <c r="O4" s="169"/>
      <c r="P4" s="172" t="s">
        <v>27</v>
      </c>
      <c r="Q4" s="172" t="s">
        <v>5</v>
      </c>
    </row>
    <row r="5" spans="1:17" ht="24" customHeight="1">
      <c r="A5" s="172"/>
      <c r="B5" s="172"/>
      <c r="C5" s="172"/>
      <c r="D5" s="172"/>
      <c r="E5" s="172" t="s">
        <v>22</v>
      </c>
      <c r="F5" s="172" t="s">
        <v>13</v>
      </c>
      <c r="G5" s="172"/>
      <c r="H5" s="172"/>
      <c r="I5" s="172"/>
      <c r="J5" s="172"/>
      <c r="K5" s="170"/>
      <c r="L5" s="171"/>
      <c r="M5" s="166"/>
      <c r="N5" s="170"/>
      <c r="O5" s="171"/>
      <c r="P5" s="172"/>
      <c r="Q5" s="172"/>
    </row>
    <row r="6" spans="1:17" ht="47.25">
      <c r="A6" s="172"/>
      <c r="B6" s="172"/>
      <c r="C6" s="172"/>
      <c r="D6" s="172"/>
      <c r="E6" s="172"/>
      <c r="F6" s="128" t="s">
        <v>6</v>
      </c>
      <c r="G6" s="128" t="s">
        <v>7</v>
      </c>
      <c r="H6" s="172"/>
      <c r="I6" s="172"/>
      <c r="J6" s="172"/>
      <c r="K6" s="128" t="s">
        <v>14</v>
      </c>
      <c r="L6" s="128" t="s">
        <v>16</v>
      </c>
      <c r="M6" s="167"/>
      <c r="N6" s="128" t="s">
        <v>19</v>
      </c>
      <c r="O6" s="128" t="s">
        <v>20</v>
      </c>
      <c r="P6" s="172"/>
      <c r="Q6" s="172"/>
    </row>
    <row r="7" spans="1:17" ht="16.5" hidden="1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27">
        <v>11</v>
      </c>
      <c r="N7" s="27">
        <v>10</v>
      </c>
      <c r="O7" s="27">
        <v>11</v>
      </c>
      <c r="P7" s="27">
        <v>12</v>
      </c>
      <c r="Q7" s="27">
        <v>13</v>
      </c>
    </row>
    <row r="8" spans="1:17" ht="63">
      <c r="A8" s="116" t="s">
        <v>168</v>
      </c>
      <c r="B8" s="129" t="s">
        <v>182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ht="15.75">
      <c r="A9" s="12"/>
      <c r="B9" s="13" t="s">
        <v>169</v>
      </c>
      <c r="C9" s="14"/>
      <c r="D9" s="14"/>
      <c r="E9" s="18"/>
      <c r="F9" s="15"/>
      <c r="G9" s="15"/>
      <c r="H9" s="16"/>
      <c r="I9" s="16">
        <f t="shared" ref="I9:M9" si="0">+I10+I15</f>
        <v>10129.494000000001</v>
      </c>
      <c r="J9" s="16">
        <f t="shared" si="0"/>
        <v>484870.50599999999</v>
      </c>
      <c r="K9" s="16">
        <f t="shared" si="0"/>
        <v>1829.4940000000001</v>
      </c>
      <c r="L9" s="16">
        <f t="shared" si="0"/>
        <v>1300</v>
      </c>
      <c r="M9" s="16">
        <f t="shared" si="0"/>
        <v>382840.49400000001</v>
      </c>
      <c r="N9" s="16"/>
      <c r="O9" s="16"/>
      <c r="P9" s="16"/>
      <c r="Q9" s="17"/>
    </row>
    <row r="10" spans="1:17" ht="15.75">
      <c r="A10" s="117" t="s">
        <v>8</v>
      </c>
      <c r="B10" s="118" t="s">
        <v>72</v>
      </c>
      <c r="C10" s="47"/>
      <c r="D10" s="47"/>
      <c r="E10" s="48"/>
      <c r="F10" s="49"/>
      <c r="G10" s="49"/>
      <c r="H10" s="119">
        <f>+SUM(H11:H14)</f>
        <v>506000</v>
      </c>
      <c r="I10" s="119">
        <f t="shared" ref="I10:M10" si="1">+SUM(I11:I13)</f>
        <v>3129.4940000000001</v>
      </c>
      <c r="J10" s="119">
        <f t="shared" si="1"/>
        <v>484870.50599999999</v>
      </c>
      <c r="K10" s="119">
        <f t="shared" si="1"/>
        <v>1829.4940000000001</v>
      </c>
      <c r="L10" s="119">
        <f t="shared" si="1"/>
        <v>1300</v>
      </c>
      <c r="M10" s="119">
        <f t="shared" si="1"/>
        <v>382840.49400000001</v>
      </c>
      <c r="N10" s="119"/>
      <c r="O10" s="121">
        <f>+SUM(O11:O14)</f>
        <v>79769</v>
      </c>
      <c r="P10" s="119">
        <f>+SUM(P11:P14)</f>
        <v>426231</v>
      </c>
      <c r="Q10" s="46"/>
    </row>
    <row r="11" spans="1:17" ht="47.25">
      <c r="A11" s="5">
        <v>1</v>
      </c>
      <c r="B11" s="6" t="s">
        <v>50</v>
      </c>
      <c r="C11" s="8" t="s">
        <v>52</v>
      </c>
      <c r="D11" s="45" t="s">
        <v>10</v>
      </c>
      <c r="E11" s="19" t="s">
        <v>51</v>
      </c>
      <c r="F11" s="11">
        <v>8495</v>
      </c>
      <c r="G11" s="11">
        <v>8495</v>
      </c>
      <c r="H11" s="7">
        <v>3000</v>
      </c>
      <c r="I11" s="7">
        <f>+K11+L11</f>
        <v>929.49400000000003</v>
      </c>
      <c r="J11" s="7">
        <f>+H11-I11</f>
        <v>2070.5059999999999</v>
      </c>
      <c r="K11" s="7">
        <v>929.49400000000003</v>
      </c>
      <c r="L11" s="7"/>
      <c r="M11" s="7">
        <f>40+0.494</f>
        <v>40.494</v>
      </c>
      <c r="N11" s="7"/>
      <c r="O11" s="7">
        <v>2030</v>
      </c>
      <c r="P11" s="7">
        <f>+H11+N11-O11</f>
        <v>970</v>
      </c>
      <c r="Q11" s="10" t="s">
        <v>166</v>
      </c>
    </row>
    <row r="12" spans="1:17" ht="31.5" hidden="1">
      <c r="A12" s="5">
        <v>3</v>
      </c>
      <c r="B12" s="6" t="s">
        <v>11</v>
      </c>
      <c r="C12" s="8" t="s">
        <v>12</v>
      </c>
      <c r="D12" s="8" t="s">
        <v>10</v>
      </c>
      <c r="E12" s="19" t="s">
        <v>23</v>
      </c>
      <c r="F12" s="11">
        <v>14900</v>
      </c>
      <c r="G12" s="11">
        <v>14900</v>
      </c>
      <c r="H12" s="7"/>
      <c r="I12" s="7"/>
      <c r="J12" s="7"/>
      <c r="K12" s="7"/>
      <c r="L12" s="7"/>
      <c r="M12" s="7"/>
      <c r="N12" s="7"/>
      <c r="O12" s="62"/>
      <c r="P12" s="62"/>
      <c r="Q12" s="63" t="s">
        <v>45</v>
      </c>
    </row>
    <row r="13" spans="1:17" ht="45">
      <c r="A13" s="5">
        <v>2</v>
      </c>
      <c r="B13" s="6" t="s">
        <v>77</v>
      </c>
      <c r="C13" s="3" t="s">
        <v>98</v>
      </c>
      <c r="D13" s="58" t="s">
        <v>124</v>
      </c>
      <c r="E13" s="19" t="s">
        <v>78</v>
      </c>
      <c r="F13" s="11">
        <v>546680</v>
      </c>
      <c r="G13" s="11">
        <v>546680</v>
      </c>
      <c r="H13" s="7">
        <v>485000</v>
      </c>
      <c r="I13" s="7">
        <f>+K13+L13</f>
        <v>2200</v>
      </c>
      <c r="J13" s="7">
        <f>+H13-I13</f>
        <v>482800</v>
      </c>
      <c r="K13" s="7">
        <v>900</v>
      </c>
      <c r="L13" s="7">
        <v>1300</v>
      </c>
      <c r="M13" s="7">
        <f>400000-I13-15000</f>
        <v>382800</v>
      </c>
      <c r="N13" s="7"/>
      <c r="O13" s="9">
        <v>71739</v>
      </c>
      <c r="P13" s="7">
        <f>+H13+N13-O13</f>
        <v>413261</v>
      </c>
      <c r="Q13" s="10" t="s">
        <v>171</v>
      </c>
    </row>
    <row r="14" spans="1:17" ht="78.75">
      <c r="A14" s="5">
        <v>3</v>
      </c>
      <c r="B14" s="6" t="s">
        <v>183</v>
      </c>
      <c r="C14" s="3"/>
      <c r="D14" s="58"/>
      <c r="E14" s="19" t="s">
        <v>184</v>
      </c>
      <c r="F14" s="11">
        <v>18177</v>
      </c>
      <c r="G14" s="11">
        <v>18177</v>
      </c>
      <c r="H14" s="7">
        <v>18000</v>
      </c>
      <c r="I14" s="7"/>
      <c r="J14" s="7"/>
      <c r="K14" s="7"/>
      <c r="L14" s="7"/>
      <c r="M14" s="7"/>
      <c r="N14" s="7"/>
      <c r="O14" s="9">
        <v>6000</v>
      </c>
      <c r="P14" s="7">
        <f>+H14+N14-O14</f>
        <v>12000</v>
      </c>
      <c r="Q14" s="10" t="s">
        <v>185</v>
      </c>
    </row>
    <row r="15" spans="1:17" ht="15.75">
      <c r="A15" s="117" t="s">
        <v>17</v>
      </c>
      <c r="B15" s="118" t="s">
        <v>73</v>
      </c>
      <c r="C15" s="47"/>
      <c r="D15" s="47"/>
      <c r="E15" s="48"/>
      <c r="F15" s="50"/>
      <c r="G15" s="49"/>
      <c r="H15" s="119">
        <f>+SUM(H16:H26)</f>
        <v>21900</v>
      </c>
      <c r="I15" s="119">
        <f t="shared" ref="I15:M15" si="2">+SUM(I16:I25)</f>
        <v>7000</v>
      </c>
      <c r="J15" s="119">
        <f t="shared" si="2"/>
        <v>0</v>
      </c>
      <c r="K15" s="119">
        <f t="shared" si="2"/>
        <v>0</v>
      </c>
      <c r="L15" s="119">
        <f t="shared" si="2"/>
        <v>0</v>
      </c>
      <c r="M15" s="119">
        <f t="shared" si="2"/>
        <v>0</v>
      </c>
      <c r="N15" s="121">
        <f>+SUM(N16:N26)</f>
        <v>79769</v>
      </c>
      <c r="O15" s="119"/>
      <c r="P15" s="119">
        <f>+SUM(P16:P26)</f>
        <v>101669</v>
      </c>
      <c r="Q15" s="51"/>
    </row>
    <row r="16" spans="1:17" ht="35.25" customHeight="1">
      <c r="A16" s="5">
        <v>1</v>
      </c>
      <c r="B16" s="6" t="s">
        <v>121</v>
      </c>
      <c r="C16" s="8" t="s">
        <v>122</v>
      </c>
      <c r="D16" s="8" t="s">
        <v>125</v>
      </c>
      <c r="E16" s="19" t="s">
        <v>123</v>
      </c>
      <c r="F16" s="7">
        <v>334014</v>
      </c>
      <c r="G16" s="11">
        <v>334014</v>
      </c>
      <c r="H16" s="7">
        <v>7000</v>
      </c>
      <c r="I16" s="7">
        <v>7000</v>
      </c>
      <c r="J16" s="7">
        <v>0</v>
      </c>
      <c r="K16" s="7"/>
      <c r="L16" s="7"/>
      <c r="M16" s="7"/>
      <c r="N16" s="7">
        <v>1100</v>
      </c>
      <c r="O16" s="7"/>
      <c r="P16" s="7">
        <f t="shared" ref="P16:P26" si="3">+H16+N16</f>
        <v>8100</v>
      </c>
      <c r="Q16" s="10" t="s">
        <v>172</v>
      </c>
    </row>
    <row r="17" spans="1:17" ht="66.75" customHeight="1">
      <c r="A17" s="5">
        <f t="shared" ref="A17:A25" si="4">+A16+1</f>
        <v>2</v>
      </c>
      <c r="B17" s="6" t="s">
        <v>120</v>
      </c>
      <c r="C17" s="8" t="s">
        <v>128</v>
      </c>
      <c r="D17" s="8" t="s">
        <v>127</v>
      </c>
      <c r="E17" s="19" t="s">
        <v>126</v>
      </c>
      <c r="F17" s="7">
        <v>137968</v>
      </c>
      <c r="G17" s="11">
        <f>+F17-30000</f>
        <v>107968</v>
      </c>
      <c r="H17" s="7">
        <v>0</v>
      </c>
      <c r="I17" s="7"/>
      <c r="J17" s="7"/>
      <c r="K17" s="7"/>
      <c r="L17" s="7"/>
      <c r="M17" s="7"/>
      <c r="N17" s="7">
        <v>210</v>
      </c>
      <c r="O17" s="7"/>
      <c r="P17" s="7">
        <f t="shared" si="3"/>
        <v>210</v>
      </c>
      <c r="Q17" s="10" t="s">
        <v>173</v>
      </c>
    </row>
    <row r="18" spans="1:17" ht="63">
      <c r="A18" s="5">
        <f t="shared" si="4"/>
        <v>3</v>
      </c>
      <c r="B18" s="6" t="s">
        <v>174</v>
      </c>
      <c r="C18" s="8" t="s">
        <v>129</v>
      </c>
      <c r="D18" s="8" t="s">
        <v>130</v>
      </c>
      <c r="E18" s="19" t="s">
        <v>131</v>
      </c>
      <c r="F18" s="120">
        <v>48.921999999999997</v>
      </c>
      <c r="G18" s="120">
        <v>48.921999999999997</v>
      </c>
      <c r="H18" s="7">
        <v>0</v>
      </c>
      <c r="I18" s="7"/>
      <c r="J18" s="7"/>
      <c r="K18" s="7"/>
      <c r="L18" s="7"/>
      <c r="M18" s="7"/>
      <c r="N18" s="9">
        <v>48</v>
      </c>
      <c r="O18" s="7"/>
      <c r="P18" s="7">
        <f t="shared" si="3"/>
        <v>48</v>
      </c>
      <c r="Q18" s="10" t="s">
        <v>175</v>
      </c>
    </row>
    <row r="19" spans="1:17" ht="63">
      <c r="A19" s="5">
        <f t="shared" si="4"/>
        <v>4</v>
      </c>
      <c r="B19" s="6" t="s">
        <v>100</v>
      </c>
      <c r="C19" s="8" t="s">
        <v>94</v>
      </c>
      <c r="D19" s="8"/>
      <c r="E19" s="177"/>
      <c r="F19" s="7">
        <v>400</v>
      </c>
      <c r="G19" s="11">
        <f>+F19</f>
        <v>400</v>
      </c>
      <c r="H19" s="7">
        <v>0</v>
      </c>
      <c r="I19" s="7"/>
      <c r="J19" s="7"/>
      <c r="K19" s="7"/>
      <c r="L19" s="7"/>
      <c r="M19" s="7"/>
      <c r="N19" s="7">
        <v>400</v>
      </c>
      <c r="O19" s="7"/>
      <c r="P19" s="7">
        <f t="shared" si="3"/>
        <v>400</v>
      </c>
      <c r="Q19" s="10" t="s">
        <v>177</v>
      </c>
    </row>
    <row r="20" spans="1:17" ht="60">
      <c r="A20" s="5">
        <f t="shared" si="4"/>
        <v>5</v>
      </c>
      <c r="B20" s="6" t="s">
        <v>104</v>
      </c>
      <c r="C20" s="8" t="s">
        <v>103</v>
      </c>
      <c r="D20" s="8"/>
      <c r="E20" s="177"/>
      <c r="F20" s="7">
        <v>390</v>
      </c>
      <c r="G20" s="11">
        <f>+F20</f>
        <v>390</v>
      </c>
      <c r="H20" s="7">
        <v>0</v>
      </c>
      <c r="I20" s="7"/>
      <c r="J20" s="7"/>
      <c r="K20" s="7"/>
      <c r="L20" s="7"/>
      <c r="M20" s="7"/>
      <c r="N20" s="7">
        <v>390</v>
      </c>
      <c r="O20" s="7"/>
      <c r="P20" s="7">
        <f t="shared" si="3"/>
        <v>390</v>
      </c>
      <c r="Q20" s="10" t="s">
        <v>176</v>
      </c>
    </row>
    <row r="21" spans="1:17" ht="63">
      <c r="A21" s="5">
        <f t="shared" si="4"/>
        <v>6</v>
      </c>
      <c r="B21" s="6" t="s">
        <v>163</v>
      </c>
      <c r="C21" s="8" t="s">
        <v>91</v>
      </c>
      <c r="D21" s="8"/>
      <c r="E21" s="177"/>
      <c r="F21" s="7">
        <v>540</v>
      </c>
      <c r="G21" s="7">
        <f>+F21</f>
        <v>540</v>
      </c>
      <c r="H21" s="7">
        <v>0</v>
      </c>
      <c r="I21" s="7"/>
      <c r="J21" s="7"/>
      <c r="K21" s="7"/>
      <c r="L21" s="7"/>
      <c r="M21" s="7"/>
      <c r="N21" s="7">
        <f>+G21</f>
        <v>540</v>
      </c>
      <c r="O21" s="7"/>
      <c r="P21" s="7">
        <f t="shared" si="3"/>
        <v>540</v>
      </c>
      <c r="Q21" s="10" t="s">
        <v>178</v>
      </c>
    </row>
    <row r="22" spans="1:17" ht="63">
      <c r="A22" s="5">
        <f t="shared" si="4"/>
        <v>7</v>
      </c>
      <c r="B22" s="6" t="s">
        <v>32</v>
      </c>
      <c r="C22" s="8" t="s">
        <v>92</v>
      </c>
      <c r="D22" s="8"/>
      <c r="E22" s="177"/>
      <c r="F22" s="7">
        <v>2000</v>
      </c>
      <c r="G22" s="7">
        <f t="shared" ref="G22:G24" si="5">+F22</f>
        <v>2000</v>
      </c>
      <c r="H22" s="7">
        <v>0</v>
      </c>
      <c r="I22" s="7"/>
      <c r="J22" s="7"/>
      <c r="K22" s="7"/>
      <c r="L22" s="7"/>
      <c r="M22" s="7"/>
      <c r="N22" s="7">
        <f t="shared" ref="N22:N23" si="6">+G22</f>
        <v>2000</v>
      </c>
      <c r="O22" s="7"/>
      <c r="P22" s="7">
        <f t="shared" si="3"/>
        <v>2000</v>
      </c>
      <c r="Q22" s="10" t="s">
        <v>179</v>
      </c>
    </row>
    <row r="23" spans="1:17" ht="63">
      <c r="A23" s="5">
        <f t="shared" si="4"/>
        <v>8</v>
      </c>
      <c r="B23" s="6" t="s">
        <v>33</v>
      </c>
      <c r="C23" s="8" t="s">
        <v>93</v>
      </c>
      <c r="D23" s="8"/>
      <c r="E23" s="177"/>
      <c r="F23" s="7">
        <v>1500</v>
      </c>
      <c r="G23" s="7">
        <f t="shared" si="5"/>
        <v>1500</v>
      </c>
      <c r="H23" s="7">
        <v>0</v>
      </c>
      <c r="I23" s="7"/>
      <c r="J23" s="7"/>
      <c r="K23" s="7"/>
      <c r="L23" s="7"/>
      <c r="M23" s="7"/>
      <c r="N23" s="7">
        <f t="shared" si="6"/>
        <v>1500</v>
      </c>
      <c r="O23" s="7"/>
      <c r="P23" s="7">
        <f t="shared" si="3"/>
        <v>1500</v>
      </c>
      <c r="Q23" s="10" t="s">
        <v>179</v>
      </c>
    </row>
    <row r="24" spans="1:17" ht="75">
      <c r="A24" s="5">
        <f t="shared" si="4"/>
        <v>9</v>
      </c>
      <c r="B24" s="6" t="s">
        <v>165</v>
      </c>
      <c r="C24" s="8" t="s">
        <v>132</v>
      </c>
      <c r="D24" s="8"/>
      <c r="E24" s="19"/>
      <c r="F24" s="7">
        <v>28895</v>
      </c>
      <c r="G24" s="7">
        <f t="shared" si="5"/>
        <v>28895</v>
      </c>
      <c r="H24" s="7">
        <v>0</v>
      </c>
      <c r="I24" s="7"/>
      <c r="J24" s="7"/>
      <c r="K24" s="7"/>
      <c r="L24" s="7"/>
      <c r="M24" s="7"/>
      <c r="N24" s="9">
        <v>28891</v>
      </c>
      <c r="O24" s="7"/>
      <c r="P24" s="7">
        <f t="shared" si="3"/>
        <v>28891</v>
      </c>
      <c r="Q24" s="127" t="s">
        <v>181</v>
      </c>
    </row>
    <row r="25" spans="1:17" ht="47.25">
      <c r="A25" s="5">
        <f t="shared" si="4"/>
        <v>10</v>
      </c>
      <c r="B25" s="6" t="s">
        <v>162</v>
      </c>
      <c r="C25" s="8" t="s">
        <v>164</v>
      </c>
      <c r="D25" s="8"/>
      <c r="E25" s="19"/>
      <c r="F25" s="9">
        <v>38692</v>
      </c>
      <c r="G25" s="9">
        <f>+F25</f>
        <v>38692</v>
      </c>
      <c r="H25" s="7">
        <v>0</v>
      </c>
      <c r="I25" s="7"/>
      <c r="J25" s="7"/>
      <c r="K25" s="7"/>
      <c r="L25" s="7"/>
      <c r="M25" s="7"/>
      <c r="N25" s="9">
        <v>38690</v>
      </c>
      <c r="O25" s="7"/>
      <c r="P25" s="7">
        <f t="shared" si="3"/>
        <v>38690</v>
      </c>
      <c r="Q25" s="127" t="s">
        <v>180</v>
      </c>
    </row>
    <row r="26" spans="1:17" ht="105">
      <c r="A26" s="5">
        <v>11</v>
      </c>
      <c r="B26" s="6" t="s">
        <v>186</v>
      </c>
      <c r="C26" s="14"/>
      <c r="D26" s="14"/>
      <c r="E26" s="18"/>
      <c r="F26" s="11">
        <v>41164</v>
      </c>
      <c r="G26" s="11">
        <f>+F26</f>
        <v>41164</v>
      </c>
      <c r="H26" s="7">
        <v>14900</v>
      </c>
      <c r="I26" s="16"/>
      <c r="J26" s="16"/>
      <c r="K26" s="122"/>
      <c r="L26" s="122"/>
      <c r="M26" s="122"/>
      <c r="N26" s="7">
        <v>6000</v>
      </c>
      <c r="O26" s="16"/>
      <c r="P26" s="7">
        <f t="shared" si="3"/>
        <v>20900</v>
      </c>
      <c r="Q26" s="127" t="s">
        <v>187</v>
      </c>
    </row>
    <row r="27" spans="1:17" ht="31.5">
      <c r="A27" s="12" t="s">
        <v>188</v>
      </c>
      <c r="B27" s="13" t="s">
        <v>189</v>
      </c>
      <c r="C27" s="21"/>
      <c r="D27" s="21"/>
      <c r="E27" s="18"/>
      <c r="F27" s="15"/>
      <c r="G27" s="15"/>
      <c r="H27" s="16"/>
      <c r="I27" s="16"/>
      <c r="J27" s="16"/>
      <c r="K27" s="122"/>
      <c r="L27" s="122"/>
      <c r="M27" s="122"/>
      <c r="N27" s="126"/>
      <c r="O27" s="16"/>
      <c r="P27" s="16"/>
      <c r="Q27" s="17"/>
    </row>
    <row r="28" spans="1:17" ht="15.75">
      <c r="A28" s="12"/>
      <c r="B28" s="13" t="s">
        <v>169</v>
      </c>
      <c r="C28" s="21"/>
      <c r="D28" s="21"/>
      <c r="E28" s="18"/>
      <c r="F28" s="15"/>
      <c r="G28" s="15"/>
      <c r="H28" s="16">
        <f>SUM(H29:H31)</f>
        <v>2250000</v>
      </c>
      <c r="I28" s="16"/>
      <c r="J28" s="16"/>
      <c r="K28" s="122"/>
      <c r="L28" s="122"/>
      <c r="M28" s="122"/>
      <c r="N28" s="16">
        <v>27234</v>
      </c>
      <c r="O28" s="16"/>
      <c r="P28" s="16">
        <f t="shared" ref="P28:P33" si="7">+H28+N28</f>
        <v>2277234</v>
      </c>
      <c r="Q28" s="17"/>
    </row>
    <row r="29" spans="1:17" ht="31.5">
      <c r="A29" s="131">
        <v>1</v>
      </c>
      <c r="B29" s="6" t="s">
        <v>190</v>
      </c>
      <c r="C29" s="130"/>
      <c r="D29" s="130"/>
      <c r="E29" s="131"/>
      <c r="F29" s="132"/>
      <c r="G29" s="131"/>
      <c r="H29" s="7">
        <v>337500</v>
      </c>
      <c r="I29" s="131"/>
      <c r="J29" s="131"/>
      <c r="K29" s="131"/>
      <c r="L29" s="131"/>
      <c r="M29" s="131"/>
      <c r="N29" s="7">
        <f>+N28*0.15</f>
        <v>4085.1</v>
      </c>
      <c r="O29" s="131"/>
      <c r="P29" s="7">
        <f t="shared" si="7"/>
        <v>341585.1</v>
      </c>
      <c r="Q29" s="125"/>
    </row>
    <row r="30" spans="1:17" ht="31.5">
      <c r="A30" s="131">
        <v>2</v>
      </c>
      <c r="B30" s="6" t="s">
        <v>191</v>
      </c>
      <c r="C30" s="130"/>
      <c r="D30" s="130"/>
      <c r="E30" s="131"/>
      <c r="F30" s="131"/>
      <c r="G30" s="131"/>
      <c r="H30" s="7">
        <v>1057500</v>
      </c>
      <c r="I30" s="131"/>
      <c r="J30" s="131"/>
      <c r="K30" s="131"/>
      <c r="L30" s="131"/>
      <c r="M30" s="131"/>
      <c r="N30" s="133"/>
      <c r="O30" s="131"/>
      <c r="P30" s="7">
        <f t="shared" si="7"/>
        <v>1057500</v>
      </c>
      <c r="Q30" s="10" t="s">
        <v>196</v>
      </c>
    </row>
    <row r="31" spans="1:17" ht="31.5">
      <c r="A31" s="131">
        <v>3</v>
      </c>
      <c r="B31" s="6" t="s">
        <v>192</v>
      </c>
      <c r="C31" s="130"/>
      <c r="D31" s="130"/>
      <c r="E31" s="131"/>
      <c r="F31" s="131"/>
      <c r="G31" s="131"/>
      <c r="H31" s="7">
        <v>855000</v>
      </c>
      <c r="I31" s="131"/>
      <c r="J31" s="131"/>
      <c r="K31" s="131"/>
      <c r="L31" s="131"/>
      <c r="M31" s="131"/>
      <c r="N31" s="7">
        <f>SUM(N32:N33)</f>
        <v>23149</v>
      </c>
      <c r="O31" s="131"/>
      <c r="P31" s="7">
        <f t="shared" si="7"/>
        <v>878149</v>
      </c>
      <c r="Q31" s="125"/>
    </row>
    <row r="32" spans="1:17" ht="46.5" customHeight="1">
      <c r="A32" s="123" t="s">
        <v>36</v>
      </c>
      <c r="B32" s="6" t="s">
        <v>186</v>
      </c>
      <c r="E32" s="124"/>
      <c r="F32" s="11">
        <v>33035</v>
      </c>
      <c r="G32" s="11">
        <v>33035</v>
      </c>
      <c r="H32" s="124"/>
      <c r="I32" s="124"/>
      <c r="J32" s="124"/>
      <c r="K32" s="124"/>
      <c r="L32" s="124"/>
      <c r="M32" s="124"/>
      <c r="N32" s="11">
        <v>12135</v>
      </c>
      <c r="O32" s="124"/>
      <c r="P32" s="7">
        <f t="shared" si="7"/>
        <v>12135</v>
      </c>
      <c r="Q32" s="10" t="s">
        <v>195</v>
      </c>
    </row>
    <row r="33" spans="1:17" ht="47.25">
      <c r="A33" s="123" t="s">
        <v>36</v>
      </c>
      <c r="B33" s="6" t="s">
        <v>193</v>
      </c>
      <c r="E33" s="8" t="s">
        <v>194</v>
      </c>
      <c r="F33" s="11">
        <v>175000</v>
      </c>
      <c r="G33" s="11">
        <v>175000</v>
      </c>
      <c r="H33" s="11">
        <v>81198</v>
      </c>
      <c r="I33" s="124"/>
      <c r="J33" s="124"/>
      <c r="K33" s="124"/>
      <c r="L33" s="124"/>
      <c r="M33" s="124"/>
      <c r="N33" s="11">
        <v>11014</v>
      </c>
      <c r="O33" s="124"/>
      <c r="P33" s="7">
        <f t="shared" si="7"/>
        <v>92212</v>
      </c>
      <c r="Q33" s="125"/>
    </row>
    <row r="44" spans="1:17">
      <c r="G44" s="83">
        <f>N32+N33-2885</f>
        <v>20264</v>
      </c>
    </row>
  </sheetData>
  <mergeCells count="18">
    <mergeCell ref="J4:J6"/>
    <mergeCell ref="K4:L5"/>
    <mergeCell ref="M4:M6"/>
    <mergeCell ref="N4:O5"/>
    <mergeCell ref="P4:P6"/>
    <mergeCell ref="Q4:Q6"/>
    <mergeCell ref="A1:Q1"/>
    <mergeCell ref="A2:Q2"/>
    <mergeCell ref="A3:Q3"/>
    <mergeCell ref="A4:A6"/>
    <mergeCell ref="B4:B6"/>
    <mergeCell ref="C4:C6"/>
    <mergeCell ref="D4:D6"/>
    <mergeCell ref="E4:G4"/>
    <mergeCell ref="H4:H6"/>
    <mergeCell ref="I4:I6"/>
    <mergeCell ref="E5:E6"/>
    <mergeCell ref="F5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Vuot thu 2022</vt:lpstr>
      <vt:lpstr>Công nợ các dự án</vt:lpstr>
      <vt:lpstr>DC KH2022</vt:lpstr>
      <vt:lpstr>Von sinh thai</vt:lpstr>
      <vt:lpstr>NQ HDND</vt:lpstr>
      <vt:lpstr>'DC KH2022'!Print_Area</vt:lpstr>
      <vt:lpstr>'Von sinh thai'!Print_Area</vt:lpstr>
      <vt:lpstr>'Vuot thu 2022'!Print_Area</vt:lpstr>
      <vt:lpstr>'DC KH2022'!Print_Titles</vt:lpstr>
      <vt:lpstr>'Vuot thu 2022'!Print_Titles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MrLong</cp:lastModifiedBy>
  <cp:lastPrinted>2022-12-05T04:26:33Z</cp:lastPrinted>
  <dcterms:created xsi:type="dcterms:W3CDTF">2022-01-24T13:24:37Z</dcterms:created>
  <dcterms:modified xsi:type="dcterms:W3CDTF">2022-12-06T09:38:27Z</dcterms:modified>
</cp:coreProperties>
</file>