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9040" windowHeight="15720" firstSheet="1" activeTab="1"/>
  </bookViews>
  <sheets>
    <sheet name="Kèm TTr-STC" sheetId="40" state="hidden" r:id="rId1"/>
    <sheet name="Kèm theo TTr-UBND" sheetId="39" r:id="rId2"/>
    <sheet name="Kèm NQ HDND" sheetId="38" r:id="rId3"/>
  </sheets>
  <definedNames>
    <definedName name="_xlnm.Print_Area" localSheetId="2">'Kèm NQ HDND'!$A$1:$J$387</definedName>
    <definedName name="_xlnm.Print_Area" localSheetId="1">'Kèm theo TTr-UBND'!$A$1:$J$387</definedName>
    <definedName name="_xlnm.Print_Area" localSheetId="0">'Kèm TTr-STC'!$A$1:$J$386</definedName>
    <definedName name="_xlnm.Print_Titles" localSheetId="2">'Kèm NQ HDND'!$4:$6</definedName>
    <definedName name="_xlnm.Print_Titles" localSheetId="1">'Kèm theo TTr-UBND'!$4:$6</definedName>
    <definedName name="_xlnm.Print_Titles" localSheetId="0">'Kèm TTr-STC'!$4:$6</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 i="38" l="1"/>
  <c r="K25" i="38"/>
  <c r="K28" i="38"/>
  <c r="K29" i="38"/>
  <c r="K50" i="38"/>
  <c r="K88" i="38"/>
  <c r="K89" i="38"/>
  <c r="K132" i="38"/>
  <c r="K133" i="38"/>
  <c r="K140" i="38"/>
  <c r="K155" i="38"/>
  <c r="K184" i="38"/>
  <c r="K186" i="38"/>
  <c r="K228" i="38"/>
  <c r="K230" i="38"/>
  <c r="K270" i="38"/>
  <c r="K340" i="38"/>
  <c r="K312" i="38"/>
  <c r="K271" i="38"/>
  <c r="K6" i="39"/>
  <c r="K228" i="39"/>
  <c r="K7" i="39" s="1"/>
  <c r="K184" i="39"/>
  <c r="K88" i="39"/>
  <c r="K25" i="39"/>
  <c r="K8" i="39"/>
  <c r="K28" i="39"/>
  <c r="K29" i="39"/>
  <c r="K50" i="39"/>
  <c r="K89" i="39"/>
  <c r="K132" i="39"/>
  <c r="K140" i="39"/>
  <c r="K155" i="39"/>
  <c r="K186" i="39"/>
  <c r="K230" i="39"/>
  <c r="K270" i="39"/>
  <c r="K312" i="39"/>
  <c r="K340" i="39"/>
  <c r="D385" i="39" l="1"/>
  <c r="H384" i="39"/>
  <c r="D384" i="39"/>
  <c r="D383" i="39"/>
  <c r="D382" i="39"/>
  <c r="D381" i="39"/>
  <c r="H380" i="39"/>
  <c r="D380" i="39" s="1"/>
  <c r="D379" i="39"/>
  <c r="D378" i="39"/>
  <c r="D377" i="39"/>
  <c r="D376" i="39"/>
  <c r="D375" i="39"/>
  <c r="D374" i="39"/>
  <c r="D373" i="39"/>
  <c r="D372" i="39"/>
  <c r="D371" i="39"/>
  <c r="D370" i="39"/>
  <c r="D369" i="39"/>
  <c r="D368" i="39"/>
  <c r="H367" i="39"/>
  <c r="D367" i="39" s="1"/>
  <c r="D366" i="39"/>
  <c r="D365" i="39"/>
  <c r="D364" i="39"/>
  <c r="D363" i="39"/>
  <c r="D362" i="39"/>
  <c r="D361" i="39"/>
  <c r="D360" i="39"/>
  <c r="D359" i="39"/>
  <c r="D358" i="39"/>
  <c r="D357" i="39"/>
  <c r="D356" i="39"/>
  <c r="D355" i="39"/>
  <c r="D354" i="39"/>
  <c r="D353" i="39"/>
  <c r="D352" i="39"/>
  <c r="D351" i="39"/>
  <c r="D350" i="39"/>
  <c r="D349" i="39"/>
  <c r="D348" i="39"/>
  <c r="D347" i="39"/>
  <c r="H346" i="39"/>
  <c r="D346" i="39" s="1"/>
  <c r="D345" i="39"/>
  <c r="D344" i="39"/>
  <c r="D343" i="39"/>
  <c r="D342" i="39"/>
  <c r="D341" i="39"/>
  <c r="I340" i="39"/>
  <c r="G340" i="39"/>
  <c r="F340" i="39"/>
  <c r="E340" i="39"/>
  <c r="D339" i="39"/>
  <c r="D338" i="39"/>
  <c r="D337" i="39"/>
  <c r="G336" i="39"/>
  <c r="D335" i="39"/>
  <c r="D334" i="39"/>
  <c r="D333" i="39"/>
  <c r="D332" i="39"/>
  <c r="D331" i="39"/>
  <c r="D330" i="39"/>
  <c r="D329" i="39"/>
  <c r="D328" i="39"/>
  <c r="D327" i="39"/>
  <c r="D326" i="39"/>
  <c r="D325" i="39"/>
  <c r="D324" i="39"/>
  <c r="D323" i="39"/>
  <c r="D322" i="39"/>
  <c r="D321" i="39"/>
  <c r="D320" i="39"/>
  <c r="D319" i="39"/>
  <c r="D318" i="39"/>
  <c r="D317" i="39"/>
  <c r="D316" i="39"/>
  <c r="G315" i="39"/>
  <c r="D315" i="39" s="1"/>
  <c r="D314" i="39"/>
  <c r="D313" i="39"/>
  <c r="I312" i="39"/>
  <c r="H312" i="39"/>
  <c r="F312" i="39"/>
  <c r="E312" i="39"/>
  <c r="D311" i="39"/>
  <c r="D310" i="39"/>
  <c r="D309" i="39"/>
  <c r="G308" i="39"/>
  <c r="D307" i="39"/>
  <c r="D306" i="39"/>
  <c r="D305" i="39"/>
  <c r="D304" i="39"/>
  <c r="D303" i="39"/>
  <c r="D302" i="39"/>
  <c r="D301" i="39"/>
  <c r="D300" i="39"/>
  <c r="D299" i="39"/>
  <c r="D298" i="39"/>
  <c r="D297" i="39"/>
  <c r="D296" i="39"/>
  <c r="D295" i="39"/>
  <c r="D294" i="39"/>
  <c r="D293" i="39"/>
  <c r="D292" i="39"/>
  <c r="D291" i="39"/>
  <c r="D290" i="39"/>
  <c r="D289" i="39"/>
  <c r="D288" i="39"/>
  <c r="G287" i="39"/>
  <c r="D287" i="39"/>
  <c r="D286" i="39"/>
  <c r="D285" i="39"/>
  <c r="D284" i="39"/>
  <c r="D283" i="39"/>
  <c r="D282" i="39"/>
  <c r="D281" i="39"/>
  <c r="D280" i="39"/>
  <c r="D279" i="39"/>
  <c r="D278" i="39"/>
  <c r="D277" i="39"/>
  <c r="D276" i="39"/>
  <c r="D275" i="39"/>
  <c r="G274" i="39"/>
  <c r="D274" i="39" s="1"/>
  <c r="D273" i="39"/>
  <c r="D272" i="39"/>
  <c r="I271" i="39"/>
  <c r="I270" i="39" s="1"/>
  <c r="H271" i="39"/>
  <c r="F271" i="39"/>
  <c r="F270" i="39" s="1"/>
  <c r="E271" i="39"/>
  <c r="D269" i="39"/>
  <c r="D268" i="39"/>
  <c r="D267" i="39"/>
  <c r="I266" i="39"/>
  <c r="D266" i="39" s="1"/>
  <c r="D265" i="39"/>
  <c r="D264" i="39"/>
  <c r="D263" i="39"/>
  <c r="D262" i="39"/>
  <c r="D261" i="39"/>
  <c r="D260" i="39"/>
  <c r="D259" i="39"/>
  <c r="D258" i="39"/>
  <c r="D257" i="39"/>
  <c r="D256" i="39"/>
  <c r="D255" i="39"/>
  <c r="D254" i="39"/>
  <c r="D253" i="39"/>
  <c r="D252" i="39"/>
  <c r="D251" i="39"/>
  <c r="D250" i="39"/>
  <c r="D249" i="39"/>
  <c r="D248" i="39"/>
  <c r="D247" i="39"/>
  <c r="D246" i="39"/>
  <c r="I245" i="39"/>
  <c r="D245" i="39" s="1"/>
  <c r="D244" i="39"/>
  <c r="D243" i="39"/>
  <c r="D242" i="39"/>
  <c r="D241" i="39"/>
  <c r="D240" i="39"/>
  <c r="D239" i="39"/>
  <c r="D238" i="39"/>
  <c r="D237" i="39"/>
  <c r="D236" i="39"/>
  <c r="D235" i="39"/>
  <c r="D234" i="39"/>
  <c r="D233" i="39"/>
  <c r="I232" i="39"/>
  <c r="D232" i="39" s="1"/>
  <c r="D231" i="39"/>
  <c r="H230" i="39"/>
  <c r="G230" i="39"/>
  <c r="G228" i="39" s="1"/>
  <c r="F230" i="39"/>
  <c r="E230" i="39"/>
  <c r="E228" i="39" s="1"/>
  <c r="D229" i="39"/>
  <c r="F228" i="39"/>
  <c r="D227" i="39"/>
  <c r="D226" i="39"/>
  <c r="D225" i="39"/>
  <c r="I224" i="39"/>
  <c r="D224" i="39"/>
  <c r="D223" i="39"/>
  <c r="D222" i="39"/>
  <c r="D221" i="39"/>
  <c r="D220" i="39"/>
  <c r="D219" i="39"/>
  <c r="D218" i="39"/>
  <c r="D217" i="39"/>
  <c r="D216" i="39"/>
  <c r="D215" i="39"/>
  <c r="D214" i="39"/>
  <c r="D213" i="39"/>
  <c r="D212" i="39"/>
  <c r="D211" i="39"/>
  <c r="D210" i="39"/>
  <c r="D209" i="39"/>
  <c r="D208" i="39"/>
  <c r="D207" i="39"/>
  <c r="D206" i="39"/>
  <c r="D205" i="39"/>
  <c r="D204" i="39"/>
  <c r="I203" i="39"/>
  <c r="D203" i="39" s="1"/>
  <c r="D202" i="39"/>
  <c r="D201" i="39"/>
  <c r="D200" i="39"/>
  <c r="D199" i="39"/>
  <c r="D198" i="39"/>
  <c r="D197" i="39"/>
  <c r="D196" i="39"/>
  <c r="D195" i="39"/>
  <c r="D194" i="39"/>
  <c r="D193" i="39"/>
  <c r="D192" i="39"/>
  <c r="D191" i="39"/>
  <c r="I190" i="39"/>
  <c r="D190" i="39" s="1"/>
  <c r="D189" i="39"/>
  <c r="I188" i="39"/>
  <c r="D188" i="39" s="1"/>
  <c r="D187" i="39"/>
  <c r="H186" i="39"/>
  <c r="G186" i="39"/>
  <c r="F186" i="39"/>
  <c r="E186" i="39"/>
  <c r="D185" i="39"/>
  <c r="I184" i="39"/>
  <c r="H184" i="39"/>
  <c r="G184" i="39"/>
  <c r="F184" i="39"/>
  <c r="E184" i="39"/>
  <c r="D184" i="39" s="1"/>
  <c r="D183" i="39"/>
  <c r="D182" i="39"/>
  <c r="D181" i="39"/>
  <c r="G180" i="39"/>
  <c r="D180" i="39" s="1"/>
  <c r="D179" i="39"/>
  <c r="D178" i="39"/>
  <c r="D177" i="39"/>
  <c r="D176" i="39"/>
  <c r="D175" i="39"/>
  <c r="D174" i="39"/>
  <c r="D173" i="39"/>
  <c r="D172" i="39"/>
  <c r="D171" i="39"/>
  <c r="D170" i="39"/>
  <c r="D169" i="39"/>
  <c r="D168" i="39"/>
  <c r="D167" i="39"/>
  <c r="D166" i="39"/>
  <c r="D165" i="39"/>
  <c r="D164" i="39"/>
  <c r="D163" i="39"/>
  <c r="D162" i="39"/>
  <c r="D161" i="39"/>
  <c r="D160" i="39"/>
  <c r="G159" i="39"/>
  <c r="D159" i="39" s="1"/>
  <c r="D158" i="39"/>
  <c r="G157" i="39"/>
  <c r="D157" i="39" s="1"/>
  <c r="D156" i="39"/>
  <c r="I155" i="39"/>
  <c r="H155" i="39"/>
  <c r="F155" i="39"/>
  <c r="E155" i="39"/>
  <c r="D154" i="39"/>
  <c r="D153" i="39"/>
  <c r="D152" i="39"/>
  <c r="D151" i="39"/>
  <c r="D150" i="39"/>
  <c r="D149" i="39"/>
  <c r="D148" i="39"/>
  <c r="D147" i="39"/>
  <c r="I146" i="39"/>
  <c r="H146" i="39"/>
  <c r="G146" i="39"/>
  <c r="F146" i="39"/>
  <c r="E146" i="39"/>
  <c r="D146" i="39"/>
  <c r="E145" i="39"/>
  <c r="D145" i="39" s="1"/>
  <c r="D144" i="39"/>
  <c r="D143" i="39"/>
  <c r="E142" i="39"/>
  <c r="D142" i="39" s="1"/>
  <c r="D141" i="39"/>
  <c r="I140" i="39"/>
  <c r="H140" i="39"/>
  <c r="G140" i="39"/>
  <c r="F140" i="39"/>
  <c r="D139" i="39"/>
  <c r="D138" i="39"/>
  <c r="D137" i="39"/>
  <c r="D136" i="39"/>
  <c r="D135" i="39"/>
  <c r="E134" i="39"/>
  <c r="E133" i="39" s="1"/>
  <c r="D133" i="39" s="1"/>
  <c r="D134" i="39"/>
  <c r="I133" i="39"/>
  <c r="I132" i="39" s="1"/>
  <c r="H133" i="39"/>
  <c r="G133" i="39"/>
  <c r="F133" i="39"/>
  <c r="F132" i="39" s="1"/>
  <c r="AG132" i="39"/>
  <c r="AF132" i="39"/>
  <c r="AE132" i="39"/>
  <c r="AD132" i="39"/>
  <c r="H132" i="39"/>
  <c r="G132" i="39"/>
  <c r="D131" i="39"/>
  <c r="D130" i="39"/>
  <c r="D129" i="39"/>
  <c r="H128" i="39"/>
  <c r="D128" i="39" s="1"/>
  <c r="D127" i="39"/>
  <c r="H126" i="39"/>
  <c r="D126" i="39" s="1"/>
  <c r="D125" i="39"/>
  <c r="D124" i="39"/>
  <c r="D123" i="39"/>
  <c r="D122" i="39"/>
  <c r="D121" i="39"/>
  <c r="D120" i="39"/>
  <c r="D119" i="39"/>
  <c r="D118" i="39"/>
  <c r="D117" i="39"/>
  <c r="D116" i="39"/>
  <c r="D115" i="39"/>
  <c r="D114" i="39"/>
  <c r="D113" i="39"/>
  <c r="D112" i="39"/>
  <c r="D111" i="39"/>
  <c r="D110" i="39"/>
  <c r="D109" i="39"/>
  <c r="D108" i="39"/>
  <c r="D107" i="39"/>
  <c r="D106" i="39"/>
  <c r="H105" i="39"/>
  <c r="D104" i="39"/>
  <c r="D103" i="39"/>
  <c r="D102" i="39"/>
  <c r="D101" i="39"/>
  <c r="D100" i="39"/>
  <c r="D99" i="39"/>
  <c r="D98" i="39"/>
  <c r="D97" i="39"/>
  <c r="D96" i="39"/>
  <c r="D95" i="39"/>
  <c r="D94" i="39"/>
  <c r="D93" i="39"/>
  <c r="H92" i="39"/>
  <c r="D92" i="39" s="1"/>
  <c r="D91" i="39"/>
  <c r="H90" i="39"/>
  <c r="D90" i="39"/>
  <c r="I89" i="39"/>
  <c r="I88" i="39" s="1"/>
  <c r="G89" i="39"/>
  <c r="G88" i="39" s="1"/>
  <c r="F89" i="39"/>
  <c r="F88" i="39" s="1"/>
  <c r="E89" i="39"/>
  <c r="D87" i="39"/>
  <c r="H86" i="39"/>
  <c r="D86" i="39" s="1"/>
  <c r="D85" i="39"/>
  <c r="D84" i="39"/>
  <c r="D83" i="39"/>
  <c r="D82" i="39"/>
  <c r="D81" i="39"/>
  <c r="D80" i="39"/>
  <c r="D79" i="39"/>
  <c r="D78" i="39"/>
  <c r="D77" i="39"/>
  <c r="D76" i="39"/>
  <c r="D75" i="39"/>
  <c r="D74" i="39"/>
  <c r="D73" i="39"/>
  <c r="D72" i="39"/>
  <c r="D71" i="39"/>
  <c r="D70" i="39"/>
  <c r="D69" i="39"/>
  <c r="D68" i="39"/>
  <c r="D67" i="39"/>
  <c r="D66" i="39"/>
  <c r="H65" i="39"/>
  <c r="D65" i="39" s="1"/>
  <c r="D64" i="39"/>
  <c r="D63" i="39"/>
  <c r="D62" i="39"/>
  <c r="D61" i="39"/>
  <c r="D60" i="39"/>
  <c r="D59" i="39"/>
  <c r="D58" i="39"/>
  <c r="D57" i="39"/>
  <c r="D56" i="39"/>
  <c r="D55" i="39"/>
  <c r="D54" i="39"/>
  <c r="D53" i="39"/>
  <c r="H52" i="39"/>
  <c r="D52" i="39" s="1"/>
  <c r="D51" i="39"/>
  <c r="I50" i="39"/>
  <c r="G50" i="39"/>
  <c r="F50" i="39"/>
  <c r="E50" i="39"/>
  <c r="D49" i="39"/>
  <c r="H48" i="39"/>
  <c r="D48" i="39"/>
  <c r="D47" i="39"/>
  <c r="D46" i="39"/>
  <c r="H45" i="39"/>
  <c r="H29" i="39" s="1"/>
  <c r="D45" i="39"/>
  <c r="D44" i="39"/>
  <c r="D43" i="39"/>
  <c r="D42" i="39"/>
  <c r="D41" i="39"/>
  <c r="D40" i="39"/>
  <c r="D39" i="39"/>
  <c r="D38" i="39"/>
  <c r="D37" i="39"/>
  <c r="D36" i="39"/>
  <c r="D35" i="39"/>
  <c r="D34" i="39"/>
  <c r="D33" i="39"/>
  <c r="H32" i="39"/>
  <c r="D32" i="39" s="1"/>
  <c r="D31" i="39"/>
  <c r="D30" i="39"/>
  <c r="I29" i="39"/>
  <c r="G29" i="39"/>
  <c r="F29" i="39"/>
  <c r="E29" i="39"/>
  <c r="D27" i="39"/>
  <c r="H26" i="39"/>
  <c r="D26" i="39"/>
  <c r="I25" i="39"/>
  <c r="H25" i="39"/>
  <c r="G25" i="39"/>
  <c r="F25" i="39"/>
  <c r="E25" i="39"/>
  <c r="D24" i="39"/>
  <c r="H23" i="39"/>
  <c r="D23" i="39"/>
  <c r="D22" i="39"/>
  <c r="H21" i="39"/>
  <c r="D21" i="39" s="1"/>
  <c r="D20" i="39"/>
  <c r="D19" i="39"/>
  <c r="D18" i="39"/>
  <c r="D17" i="39"/>
  <c r="D16" i="39"/>
  <c r="D15" i="39"/>
  <c r="D14" i="39"/>
  <c r="D13" i="39"/>
  <c r="D12" i="39"/>
  <c r="D11" i="39"/>
  <c r="D10" i="39"/>
  <c r="H9" i="39"/>
  <c r="D9" i="39"/>
  <c r="I8" i="39"/>
  <c r="G8" i="39"/>
  <c r="F8" i="39"/>
  <c r="E8" i="39"/>
  <c r="D385" i="38"/>
  <c r="H384" i="38"/>
  <c r="D384" i="38" s="1"/>
  <c r="D383" i="38"/>
  <c r="D382" i="38"/>
  <c r="D381" i="38"/>
  <c r="H380" i="38"/>
  <c r="D380" i="38"/>
  <c r="D379" i="38"/>
  <c r="D378" i="38"/>
  <c r="D377" i="38"/>
  <c r="D376" i="38"/>
  <c r="D375" i="38"/>
  <c r="D374" i="38"/>
  <c r="D373" i="38"/>
  <c r="D372" i="38"/>
  <c r="D371" i="38"/>
  <c r="D370" i="38"/>
  <c r="D369" i="38"/>
  <c r="D368" i="38"/>
  <c r="H367" i="38"/>
  <c r="D367" i="38" s="1"/>
  <c r="D366" i="38"/>
  <c r="D365" i="38"/>
  <c r="D364" i="38"/>
  <c r="D363" i="38"/>
  <c r="D362" i="38"/>
  <c r="D361" i="38"/>
  <c r="D360" i="38"/>
  <c r="D359" i="38"/>
  <c r="D358" i="38"/>
  <c r="D357" i="38"/>
  <c r="D356" i="38"/>
  <c r="D355" i="38"/>
  <c r="D354" i="38"/>
  <c r="D353" i="38"/>
  <c r="D352" i="38"/>
  <c r="D351" i="38"/>
  <c r="D350" i="38"/>
  <c r="D349" i="38"/>
  <c r="D348" i="38"/>
  <c r="D347" i="38"/>
  <c r="H346" i="38"/>
  <c r="D346" i="38"/>
  <c r="D345" i="38"/>
  <c r="D344" i="38"/>
  <c r="D343" i="38"/>
  <c r="D342" i="38"/>
  <c r="D341" i="38"/>
  <c r="I340" i="38"/>
  <c r="H340" i="38"/>
  <c r="G340" i="38"/>
  <c r="F340" i="38"/>
  <c r="E340" i="38"/>
  <c r="D339" i="38"/>
  <c r="D338" i="38"/>
  <c r="D337" i="38"/>
  <c r="D336" i="38" s="1"/>
  <c r="G336" i="38"/>
  <c r="D335" i="38"/>
  <c r="D334" i="38"/>
  <c r="D333" i="38"/>
  <c r="D332" i="38"/>
  <c r="D331" i="38"/>
  <c r="D330" i="38"/>
  <c r="D329" i="38"/>
  <c r="D328" i="38"/>
  <c r="D327" i="38"/>
  <c r="D326" i="38"/>
  <c r="D325" i="38"/>
  <c r="D324" i="38"/>
  <c r="D323" i="38"/>
  <c r="D322" i="38"/>
  <c r="D321" i="38"/>
  <c r="D320" i="38"/>
  <c r="D319" i="38"/>
  <c r="D318" i="38"/>
  <c r="D317" i="38"/>
  <c r="D316" i="38"/>
  <c r="G315" i="38"/>
  <c r="G312" i="38" s="1"/>
  <c r="D315" i="38"/>
  <c r="D314" i="38"/>
  <c r="D313" i="38"/>
  <c r="I312" i="38"/>
  <c r="H312" i="38"/>
  <c r="F312" i="38"/>
  <c r="E312" i="38"/>
  <c r="D311" i="38"/>
  <c r="D310" i="38"/>
  <c r="D309" i="38"/>
  <c r="G308" i="38"/>
  <c r="D308" i="38" s="1"/>
  <c r="D307" i="38"/>
  <c r="D306" i="38"/>
  <c r="D305" i="38"/>
  <c r="D304" i="38"/>
  <c r="D303" i="38"/>
  <c r="D302" i="38"/>
  <c r="D301" i="38"/>
  <c r="D300" i="38"/>
  <c r="D299" i="38"/>
  <c r="D298" i="38"/>
  <c r="D297" i="38"/>
  <c r="D296" i="38"/>
  <c r="D295" i="38"/>
  <c r="D294" i="38"/>
  <c r="D293" i="38"/>
  <c r="D292" i="38"/>
  <c r="D291" i="38"/>
  <c r="D290" i="38"/>
  <c r="D289" i="38"/>
  <c r="D288" i="38"/>
  <c r="G287" i="38"/>
  <c r="D287" i="38" s="1"/>
  <c r="D286" i="38"/>
  <c r="D285" i="38"/>
  <c r="D284" i="38"/>
  <c r="D283" i="38"/>
  <c r="D282" i="38"/>
  <c r="D281" i="38"/>
  <c r="D280" i="38"/>
  <c r="D279" i="38"/>
  <c r="D278" i="38"/>
  <c r="D277" i="38"/>
  <c r="D276" i="38"/>
  <c r="D275" i="38"/>
  <c r="G274" i="38"/>
  <c r="D274" i="38" s="1"/>
  <c r="D273" i="38"/>
  <c r="D272" i="38"/>
  <c r="I271" i="38"/>
  <c r="H271" i="38"/>
  <c r="F271" i="38"/>
  <c r="E271" i="38"/>
  <c r="E270" i="38" s="1"/>
  <c r="D269" i="38"/>
  <c r="D268" i="38"/>
  <c r="D267" i="38"/>
  <c r="I266" i="38"/>
  <c r="D266" i="38"/>
  <c r="D265" i="38"/>
  <c r="D264" i="38"/>
  <c r="D263" i="38"/>
  <c r="D262" i="38"/>
  <c r="D261" i="38"/>
  <c r="D260" i="38"/>
  <c r="D259" i="38"/>
  <c r="D258" i="38"/>
  <c r="D257" i="38"/>
  <c r="D256" i="38"/>
  <c r="D255" i="38"/>
  <c r="D254" i="38"/>
  <c r="D253" i="38"/>
  <c r="D252" i="38"/>
  <c r="D251" i="38"/>
  <c r="D250" i="38"/>
  <c r="D249" i="38"/>
  <c r="D248" i="38"/>
  <c r="D247" i="38"/>
  <c r="D246" i="38"/>
  <c r="I245" i="38"/>
  <c r="D245" i="38" s="1"/>
  <c r="D244" i="38"/>
  <c r="D243" i="38"/>
  <c r="D242" i="38"/>
  <c r="D241" i="38"/>
  <c r="D240" i="38"/>
  <c r="D239" i="38"/>
  <c r="D238" i="38"/>
  <c r="D237" i="38"/>
  <c r="D236" i="38"/>
  <c r="D235" i="38"/>
  <c r="D234" i="38"/>
  <c r="D233" i="38"/>
  <c r="I232" i="38"/>
  <c r="D232" i="38"/>
  <c r="D231" i="38"/>
  <c r="H230" i="38"/>
  <c r="G230" i="38"/>
  <c r="G228" i="38" s="1"/>
  <c r="F230" i="38"/>
  <c r="F228" i="38" s="1"/>
  <c r="E230" i="38"/>
  <c r="D229" i="38"/>
  <c r="H228" i="38"/>
  <c r="D227" i="38"/>
  <c r="D226" i="38"/>
  <c r="D225" i="38"/>
  <c r="I224" i="38"/>
  <c r="D224" i="38" s="1"/>
  <c r="D223" i="38"/>
  <c r="D222" i="38"/>
  <c r="D221" i="38"/>
  <c r="D220" i="38"/>
  <c r="D219" i="38"/>
  <c r="D218" i="38"/>
  <c r="D217" i="38"/>
  <c r="D216" i="38"/>
  <c r="D215" i="38"/>
  <c r="D214" i="38"/>
  <c r="D213" i="38"/>
  <c r="D212" i="38"/>
  <c r="D211" i="38"/>
  <c r="D210" i="38"/>
  <c r="D209" i="38"/>
  <c r="D208" i="38"/>
  <c r="D207" i="38"/>
  <c r="D206" i="38"/>
  <c r="D205" i="38"/>
  <c r="D204" i="38"/>
  <c r="I203" i="38"/>
  <c r="D203" i="38" s="1"/>
  <c r="D202" i="38"/>
  <c r="D201" i="38"/>
  <c r="D200" i="38"/>
  <c r="D199" i="38"/>
  <c r="D198" i="38"/>
  <c r="D197" i="38"/>
  <c r="D196" i="38"/>
  <c r="D195" i="38"/>
  <c r="D194" i="38"/>
  <c r="D193" i="38"/>
  <c r="D192" i="38"/>
  <c r="D191" i="38"/>
  <c r="I190" i="38"/>
  <c r="D190" i="38" s="1"/>
  <c r="D189" i="38"/>
  <c r="I188" i="38"/>
  <c r="D188" i="38"/>
  <c r="D187" i="38"/>
  <c r="H186" i="38"/>
  <c r="G186" i="38"/>
  <c r="F186" i="38"/>
  <c r="E186" i="38"/>
  <c r="D185" i="38"/>
  <c r="I184" i="38"/>
  <c r="H184" i="38"/>
  <c r="G184" i="38"/>
  <c r="F184" i="38"/>
  <c r="D184" i="38" s="1"/>
  <c r="E184" i="38"/>
  <c r="D183" i="38"/>
  <c r="D182" i="38"/>
  <c r="D181" i="38"/>
  <c r="G180" i="38"/>
  <c r="D180" i="38" s="1"/>
  <c r="D179" i="38"/>
  <c r="D178" i="38"/>
  <c r="D177" i="38"/>
  <c r="D176" i="38"/>
  <c r="D175" i="38"/>
  <c r="D174" i="38"/>
  <c r="D173" i="38"/>
  <c r="D172" i="38"/>
  <c r="D171" i="38"/>
  <c r="D170" i="38"/>
  <c r="D169" i="38"/>
  <c r="D168" i="38"/>
  <c r="D167" i="38"/>
  <c r="D166" i="38"/>
  <c r="D165" i="38"/>
  <c r="D164" i="38"/>
  <c r="D163" i="38"/>
  <c r="D162" i="38"/>
  <c r="D161" i="38"/>
  <c r="D160" i="38"/>
  <c r="G159" i="38"/>
  <c r="D159" i="38" s="1"/>
  <c r="D158" i="38"/>
  <c r="G157" i="38"/>
  <c r="D157" i="38" s="1"/>
  <c r="D156" i="38"/>
  <c r="I155" i="38"/>
  <c r="H155" i="38"/>
  <c r="F155" i="38"/>
  <c r="E155" i="38"/>
  <c r="D154" i="38"/>
  <c r="D153" i="38"/>
  <c r="D152" i="38"/>
  <c r="D151" i="38"/>
  <c r="D150" i="38"/>
  <c r="D149" i="38"/>
  <c r="D148" i="38"/>
  <c r="D147" i="38"/>
  <c r="I146" i="38"/>
  <c r="H146" i="38"/>
  <c r="G146" i="38"/>
  <c r="F146" i="38"/>
  <c r="E146" i="38"/>
  <c r="D146" i="38" s="1"/>
  <c r="E145" i="38"/>
  <c r="D145" i="38" s="1"/>
  <c r="D144" i="38"/>
  <c r="D143" i="38"/>
  <c r="E142" i="38"/>
  <c r="D142" i="38" s="1"/>
  <c r="D141" i="38"/>
  <c r="I140" i="38"/>
  <c r="H140" i="38"/>
  <c r="G140" i="38"/>
  <c r="F140" i="38"/>
  <c r="F132" i="38" s="1"/>
  <c r="D139" i="38"/>
  <c r="D138" i="38"/>
  <c r="D137" i="38"/>
  <c r="D136" i="38"/>
  <c r="D135" i="38"/>
  <c r="E134" i="38"/>
  <c r="D134" i="38" s="1"/>
  <c r="I133" i="38"/>
  <c r="H133" i="38"/>
  <c r="G133" i="38"/>
  <c r="G132" i="38" s="1"/>
  <c r="F133" i="38"/>
  <c r="AG132" i="38"/>
  <c r="AF132" i="38"/>
  <c r="AE132" i="38"/>
  <c r="AD132" i="38"/>
  <c r="I132" i="38"/>
  <c r="H132" i="38"/>
  <c r="D131" i="38"/>
  <c r="D130" i="38"/>
  <c r="D129" i="38"/>
  <c r="H128" i="38"/>
  <c r="D128" i="38" s="1"/>
  <c r="D127" i="38"/>
  <c r="H126" i="38"/>
  <c r="D126" i="38" s="1"/>
  <c r="D125" i="38"/>
  <c r="D124" i="38"/>
  <c r="D123" i="38"/>
  <c r="D122" i="38"/>
  <c r="D121" i="38"/>
  <c r="D120" i="38"/>
  <c r="D119" i="38"/>
  <c r="D118" i="38"/>
  <c r="D117" i="38"/>
  <c r="D116" i="38"/>
  <c r="D115" i="38"/>
  <c r="D114" i="38"/>
  <c r="D113" i="38"/>
  <c r="D112" i="38"/>
  <c r="D111" i="38"/>
  <c r="D110" i="38"/>
  <c r="D109" i="38"/>
  <c r="D108" i="38"/>
  <c r="D107" i="38"/>
  <c r="D106" i="38"/>
  <c r="H105" i="38"/>
  <c r="D105" i="38" s="1"/>
  <c r="D104" i="38"/>
  <c r="D103" i="38"/>
  <c r="D102" i="38"/>
  <c r="D101" i="38"/>
  <c r="D100" i="38"/>
  <c r="D99" i="38"/>
  <c r="D98" i="38"/>
  <c r="D97" i="38"/>
  <c r="D96" i="38"/>
  <c r="D95" i="38"/>
  <c r="D94" i="38"/>
  <c r="D93" i="38"/>
  <c r="H92" i="38"/>
  <c r="D92" i="38" s="1"/>
  <c r="D91" i="38"/>
  <c r="H90" i="38"/>
  <c r="D90" i="38"/>
  <c r="I89" i="38"/>
  <c r="I88" i="38" s="1"/>
  <c r="G89" i="38"/>
  <c r="G88" i="38" s="1"/>
  <c r="F89" i="38"/>
  <c r="E89" i="38"/>
  <c r="E88" i="38" s="1"/>
  <c r="D87" i="38"/>
  <c r="H86" i="38"/>
  <c r="D86" i="38" s="1"/>
  <c r="D85" i="38"/>
  <c r="D84" i="38"/>
  <c r="D83" i="38"/>
  <c r="D82" i="38"/>
  <c r="D81" i="38"/>
  <c r="D80" i="38"/>
  <c r="D79" i="38"/>
  <c r="D78" i="38"/>
  <c r="D77" i="38"/>
  <c r="D76" i="38"/>
  <c r="D75" i="38"/>
  <c r="D74" i="38"/>
  <c r="D73" i="38"/>
  <c r="D72" i="38"/>
  <c r="D71" i="38"/>
  <c r="D70" i="38"/>
  <c r="D69" i="38"/>
  <c r="D68" i="38"/>
  <c r="D67" i="38"/>
  <c r="D66" i="38"/>
  <c r="H65" i="38"/>
  <c r="D65" i="38" s="1"/>
  <c r="D64" i="38"/>
  <c r="D63" i="38"/>
  <c r="D62" i="38"/>
  <c r="D61" i="38"/>
  <c r="D60" i="38"/>
  <c r="D59" i="38"/>
  <c r="D58" i="38"/>
  <c r="D57" i="38"/>
  <c r="D56" i="38"/>
  <c r="D55" i="38"/>
  <c r="D54" i="38"/>
  <c r="D53" i="38"/>
  <c r="H52" i="38"/>
  <c r="D52" i="38" s="1"/>
  <c r="D51" i="38"/>
  <c r="I50" i="38"/>
  <c r="G50" i="38"/>
  <c r="F50" i="38"/>
  <c r="E50" i="38"/>
  <c r="D49" i="38"/>
  <c r="H48" i="38"/>
  <c r="D48" i="38" s="1"/>
  <c r="D47" i="38"/>
  <c r="D46" i="38"/>
  <c r="H45" i="38"/>
  <c r="D45" i="38" s="1"/>
  <c r="D44" i="38"/>
  <c r="D43" i="38"/>
  <c r="D42" i="38"/>
  <c r="D41" i="38"/>
  <c r="D40" i="38"/>
  <c r="D39" i="38"/>
  <c r="D38" i="38"/>
  <c r="D37" i="38"/>
  <c r="D36" i="38"/>
  <c r="D35" i="38"/>
  <c r="D34" i="38"/>
  <c r="D33" i="38"/>
  <c r="H32" i="38"/>
  <c r="D32" i="38" s="1"/>
  <c r="D31" i="38"/>
  <c r="D30" i="38"/>
  <c r="I29" i="38"/>
  <c r="G29" i="38"/>
  <c r="F29" i="38"/>
  <c r="F28" i="38" s="1"/>
  <c r="E29" i="38"/>
  <c r="I28" i="38"/>
  <c r="E28" i="38"/>
  <c r="D27" i="38"/>
  <c r="H26" i="38"/>
  <c r="H25" i="38" s="1"/>
  <c r="D26" i="38"/>
  <c r="I25" i="38"/>
  <c r="G25" i="38"/>
  <c r="F25" i="38"/>
  <c r="E25" i="38"/>
  <c r="D24" i="38"/>
  <c r="H23" i="38"/>
  <c r="D23" i="38" s="1"/>
  <c r="D22" i="38"/>
  <c r="H21" i="38"/>
  <c r="D21" i="38" s="1"/>
  <c r="D20" i="38"/>
  <c r="D19" i="38"/>
  <c r="D18" i="38"/>
  <c r="D17" i="38"/>
  <c r="D16" i="38"/>
  <c r="D15" i="38"/>
  <c r="D14" i="38"/>
  <c r="D13" i="38"/>
  <c r="D12" i="38"/>
  <c r="D11" i="38"/>
  <c r="D10" i="38"/>
  <c r="H9" i="38"/>
  <c r="D9" i="38" s="1"/>
  <c r="I8" i="38"/>
  <c r="G8" i="38"/>
  <c r="F8" i="38"/>
  <c r="E8" i="38"/>
  <c r="F140" i="40"/>
  <c r="G140" i="40"/>
  <c r="H140" i="40"/>
  <c r="I140" i="40"/>
  <c r="D141" i="40"/>
  <c r="D140" i="40" s="1"/>
  <c r="D385" i="40"/>
  <c r="H384" i="40"/>
  <c r="D384" i="40" s="1"/>
  <c r="D383" i="40"/>
  <c r="D382" i="40"/>
  <c r="D381" i="40"/>
  <c r="H380" i="40"/>
  <c r="D380" i="40" s="1"/>
  <c r="D379" i="40"/>
  <c r="D378" i="40"/>
  <c r="D377" i="40"/>
  <c r="D376" i="40"/>
  <c r="D375" i="40"/>
  <c r="D374" i="40"/>
  <c r="D373" i="40"/>
  <c r="D372" i="40"/>
  <c r="D371" i="40"/>
  <c r="D370" i="40"/>
  <c r="D369" i="40"/>
  <c r="D368" i="40"/>
  <c r="H367" i="40"/>
  <c r="D367" i="40" s="1"/>
  <c r="D366" i="40"/>
  <c r="D365" i="40"/>
  <c r="D364" i="40"/>
  <c r="D363" i="40"/>
  <c r="D362" i="40"/>
  <c r="D361" i="40"/>
  <c r="D360" i="40"/>
  <c r="D359" i="40"/>
  <c r="D358" i="40"/>
  <c r="D357" i="40"/>
  <c r="D356" i="40"/>
  <c r="D355" i="40"/>
  <c r="D354" i="40"/>
  <c r="D353" i="40"/>
  <c r="D352" i="40"/>
  <c r="D351" i="40"/>
  <c r="D350" i="40"/>
  <c r="D349" i="40"/>
  <c r="D348" i="40"/>
  <c r="D347" i="40"/>
  <c r="H346" i="40"/>
  <c r="D346" i="40" s="1"/>
  <c r="D345" i="40"/>
  <c r="D344" i="40"/>
  <c r="D343" i="40"/>
  <c r="D342" i="40"/>
  <c r="D341" i="40"/>
  <c r="I340" i="40"/>
  <c r="G340" i="40"/>
  <c r="F340" i="40"/>
  <c r="E340" i="40"/>
  <c r="D339" i="40"/>
  <c r="D338" i="40"/>
  <c r="D337" i="40"/>
  <c r="G336" i="40"/>
  <c r="D335" i="40"/>
  <c r="D334" i="40"/>
  <c r="D333" i="40"/>
  <c r="D332" i="40"/>
  <c r="D331" i="40"/>
  <c r="D330" i="40"/>
  <c r="D329" i="40"/>
  <c r="D328" i="40"/>
  <c r="D327" i="40"/>
  <c r="D326" i="40"/>
  <c r="D325" i="40"/>
  <c r="D324" i="40"/>
  <c r="D323" i="40"/>
  <c r="D322" i="40"/>
  <c r="D321" i="40"/>
  <c r="D320" i="40"/>
  <c r="D319" i="40"/>
  <c r="D318" i="40"/>
  <c r="D317" i="40"/>
  <c r="D316" i="40"/>
  <c r="G315" i="40"/>
  <c r="D315" i="40" s="1"/>
  <c r="D314" i="40"/>
  <c r="D313" i="40"/>
  <c r="I312" i="40"/>
  <c r="H312" i="40"/>
  <c r="F312" i="40"/>
  <c r="E312" i="40"/>
  <c r="D311" i="40"/>
  <c r="D310" i="40"/>
  <c r="D309" i="40"/>
  <c r="G308" i="40"/>
  <c r="D308" i="40" s="1"/>
  <c r="D307" i="40"/>
  <c r="D306" i="40"/>
  <c r="D305" i="40"/>
  <c r="D304" i="40"/>
  <c r="D303" i="40"/>
  <c r="D302" i="40"/>
  <c r="D301" i="40"/>
  <c r="D300" i="40"/>
  <c r="D299" i="40"/>
  <c r="D298" i="40"/>
  <c r="D297" i="40"/>
  <c r="D296" i="40"/>
  <c r="D295" i="40"/>
  <c r="D294" i="40"/>
  <c r="D293" i="40"/>
  <c r="D292" i="40"/>
  <c r="D291" i="40"/>
  <c r="D290" i="40"/>
  <c r="D289" i="40"/>
  <c r="D288" i="40"/>
  <c r="G287" i="40"/>
  <c r="D287" i="40" s="1"/>
  <c r="D286" i="40"/>
  <c r="D285" i="40"/>
  <c r="D284" i="40"/>
  <c r="D283" i="40"/>
  <c r="D282" i="40"/>
  <c r="D281" i="40"/>
  <c r="D280" i="40"/>
  <c r="D279" i="40"/>
  <c r="D278" i="40"/>
  <c r="D277" i="40"/>
  <c r="D276" i="40"/>
  <c r="D275" i="40"/>
  <c r="G274" i="40"/>
  <c r="D274" i="40" s="1"/>
  <c r="D273" i="40"/>
  <c r="D272" i="40"/>
  <c r="I271" i="40"/>
  <c r="H271" i="40"/>
  <c r="F271" i="40"/>
  <c r="E271" i="40"/>
  <c r="D269" i="40"/>
  <c r="D268" i="40"/>
  <c r="D267" i="40"/>
  <c r="I266" i="40"/>
  <c r="D266" i="40" s="1"/>
  <c r="D265" i="40"/>
  <c r="D264" i="40"/>
  <c r="D263" i="40"/>
  <c r="D262" i="40"/>
  <c r="D261" i="40"/>
  <c r="D260" i="40"/>
  <c r="D259" i="40"/>
  <c r="D258" i="40"/>
  <c r="D257" i="40"/>
  <c r="D256" i="40"/>
  <c r="D255" i="40"/>
  <c r="D254" i="40"/>
  <c r="D253" i="40"/>
  <c r="D252" i="40"/>
  <c r="D251" i="40"/>
  <c r="D250" i="40"/>
  <c r="D249" i="40"/>
  <c r="D248" i="40"/>
  <c r="D247" i="40"/>
  <c r="D246" i="40"/>
  <c r="I245" i="40"/>
  <c r="D245" i="40" s="1"/>
  <c r="D244" i="40"/>
  <c r="D243" i="40"/>
  <c r="D242" i="40"/>
  <c r="D241" i="40"/>
  <c r="D240" i="40"/>
  <c r="D239" i="40"/>
  <c r="D238" i="40"/>
  <c r="D237" i="40"/>
  <c r="D236" i="40"/>
  <c r="D235" i="40"/>
  <c r="D234" i="40"/>
  <c r="D233" i="40"/>
  <c r="I232" i="40"/>
  <c r="D232" i="40" s="1"/>
  <c r="D231" i="40"/>
  <c r="H230" i="40"/>
  <c r="H228" i="40" s="1"/>
  <c r="G230" i="40"/>
  <c r="G228" i="40" s="1"/>
  <c r="F230" i="40"/>
  <c r="E230" i="40"/>
  <c r="D229" i="40"/>
  <c r="F228" i="40"/>
  <c r="D227" i="40"/>
  <c r="D226" i="40"/>
  <c r="D225" i="40"/>
  <c r="I224" i="40"/>
  <c r="D224" i="40" s="1"/>
  <c r="D223" i="40"/>
  <c r="D222" i="40"/>
  <c r="D221" i="40"/>
  <c r="D220" i="40"/>
  <c r="D219" i="40"/>
  <c r="D218" i="40"/>
  <c r="D217" i="40"/>
  <c r="D216" i="40"/>
  <c r="D215" i="40"/>
  <c r="D214" i="40"/>
  <c r="D213" i="40"/>
  <c r="D212" i="40"/>
  <c r="D211" i="40"/>
  <c r="D210" i="40"/>
  <c r="D209" i="40"/>
  <c r="D208" i="40"/>
  <c r="D207" i="40"/>
  <c r="D206" i="40"/>
  <c r="D205" i="40"/>
  <c r="D204" i="40"/>
  <c r="I203" i="40"/>
  <c r="D203" i="40" s="1"/>
  <c r="D202" i="40"/>
  <c r="D201" i="40"/>
  <c r="D200" i="40"/>
  <c r="D199" i="40"/>
  <c r="D198" i="40"/>
  <c r="D197" i="40"/>
  <c r="D196" i="40"/>
  <c r="D195" i="40"/>
  <c r="D194" i="40"/>
  <c r="D193" i="40"/>
  <c r="D192" i="40"/>
  <c r="D191" i="40"/>
  <c r="I190" i="40"/>
  <c r="D190" i="40" s="1"/>
  <c r="D189" i="40"/>
  <c r="I188" i="40"/>
  <c r="D188" i="40" s="1"/>
  <c r="D187" i="40"/>
  <c r="H186" i="40"/>
  <c r="G186" i="40"/>
  <c r="F186" i="40"/>
  <c r="E186" i="40"/>
  <c r="D185" i="40"/>
  <c r="I184" i="40"/>
  <c r="H184" i="40"/>
  <c r="G184" i="40"/>
  <c r="F184" i="40"/>
  <c r="E184" i="40"/>
  <c r="D183" i="40"/>
  <c r="D182" i="40"/>
  <c r="D181" i="40"/>
  <c r="G180" i="40"/>
  <c r="D180" i="40" s="1"/>
  <c r="D179" i="40"/>
  <c r="D178" i="40"/>
  <c r="D177" i="40"/>
  <c r="D176" i="40"/>
  <c r="D175" i="40"/>
  <c r="D174" i="40"/>
  <c r="D173" i="40"/>
  <c r="D172" i="40"/>
  <c r="D171" i="40"/>
  <c r="D170" i="40"/>
  <c r="D169" i="40"/>
  <c r="D168" i="40"/>
  <c r="D167" i="40"/>
  <c r="D166" i="40"/>
  <c r="D165" i="40"/>
  <c r="D164" i="40"/>
  <c r="D163" i="40"/>
  <c r="D162" i="40"/>
  <c r="D161" i="40"/>
  <c r="D160" i="40"/>
  <c r="G159" i="40"/>
  <c r="D159" i="40" s="1"/>
  <c r="D158" i="40"/>
  <c r="G157" i="40"/>
  <c r="D157" i="40" s="1"/>
  <c r="D156" i="40"/>
  <c r="I155" i="40"/>
  <c r="H155" i="40"/>
  <c r="F155" i="40"/>
  <c r="E155" i="40"/>
  <c r="D154" i="40"/>
  <c r="D153" i="40"/>
  <c r="D152" i="40"/>
  <c r="D151" i="40"/>
  <c r="D150" i="40"/>
  <c r="D149" i="40"/>
  <c r="D148" i="40"/>
  <c r="D147" i="40"/>
  <c r="I146" i="40"/>
  <c r="H146" i="40"/>
  <c r="G146" i="40"/>
  <c r="F146" i="40"/>
  <c r="E146" i="40"/>
  <c r="E145" i="40"/>
  <c r="D145" i="40" s="1"/>
  <c r="D144" i="40"/>
  <c r="D143" i="40"/>
  <c r="E142" i="40"/>
  <c r="E140" i="40" s="1"/>
  <c r="D142" i="40"/>
  <c r="I132" i="40"/>
  <c r="D139" i="40"/>
  <c r="D138" i="40"/>
  <c r="D137" i="40"/>
  <c r="D136" i="40"/>
  <c r="D135" i="40"/>
  <c r="E134" i="40"/>
  <c r="D134" i="40" s="1"/>
  <c r="I133" i="40"/>
  <c r="H133" i="40"/>
  <c r="G133" i="40"/>
  <c r="F133" i="40"/>
  <c r="AG132" i="40"/>
  <c r="AF132" i="40"/>
  <c r="AE132" i="40"/>
  <c r="AD132" i="40"/>
  <c r="D131" i="40"/>
  <c r="D130" i="40"/>
  <c r="D129" i="40"/>
  <c r="H128" i="40"/>
  <c r="D128" i="40" s="1"/>
  <c r="D127" i="40"/>
  <c r="H126" i="40"/>
  <c r="D126" i="40" s="1"/>
  <c r="D125" i="40"/>
  <c r="D124" i="40"/>
  <c r="D123" i="40"/>
  <c r="D122" i="40"/>
  <c r="D121" i="40"/>
  <c r="D120" i="40"/>
  <c r="D119" i="40"/>
  <c r="D118" i="40"/>
  <c r="D117" i="40"/>
  <c r="D116" i="40"/>
  <c r="D115" i="40"/>
  <c r="D114" i="40"/>
  <c r="D113" i="40"/>
  <c r="D112" i="40"/>
  <c r="D111" i="40"/>
  <c r="D110" i="40"/>
  <c r="D109" i="40"/>
  <c r="D108" i="40"/>
  <c r="D107" i="40"/>
  <c r="D106" i="40"/>
  <c r="H105" i="40"/>
  <c r="D105" i="40" s="1"/>
  <c r="D104" i="40"/>
  <c r="D103" i="40"/>
  <c r="D102" i="40"/>
  <c r="D101" i="40"/>
  <c r="D100" i="40"/>
  <c r="D99" i="40"/>
  <c r="D98" i="40"/>
  <c r="D97" i="40"/>
  <c r="D96" i="40"/>
  <c r="D95" i="40"/>
  <c r="D94" i="40"/>
  <c r="D93" i="40"/>
  <c r="H92" i="40"/>
  <c r="D92" i="40" s="1"/>
  <c r="D91" i="40"/>
  <c r="H90" i="40"/>
  <c r="D90" i="40" s="1"/>
  <c r="I89" i="40"/>
  <c r="I88" i="40" s="1"/>
  <c r="G89" i="40"/>
  <c r="G88" i="40" s="1"/>
  <c r="F89" i="40"/>
  <c r="F88" i="40" s="1"/>
  <c r="E89" i="40"/>
  <c r="D87" i="40"/>
  <c r="H86" i="40"/>
  <c r="D86" i="40" s="1"/>
  <c r="D85" i="40"/>
  <c r="D84" i="40"/>
  <c r="D83" i="40"/>
  <c r="D82" i="40"/>
  <c r="D81" i="40"/>
  <c r="D80" i="40"/>
  <c r="D79" i="40"/>
  <c r="D78" i="40"/>
  <c r="D77" i="40"/>
  <c r="D76" i="40"/>
  <c r="D75" i="40"/>
  <c r="D74" i="40"/>
  <c r="D73" i="40"/>
  <c r="D72" i="40"/>
  <c r="D71" i="40"/>
  <c r="D70" i="40"/>
  <c r="D69" i="40"/>
  <c r="D68" i="40"/>
  <c r="D67" i="40"/>
  <c r="D66" i="40"/>
  <c r="H65" i="40"/>
  <c r="D65" i="40" s="1"/>
  <c r="D64" i="40"/>
  <c r="D63" i="40"/>
  <c r="D62" i="40"/>
  <c r="D61" i="40"/>
  <c r="D60" i="40"/>
  <c r="D59" i="40"/>
  <c r="D58" i="40"/>
  <c r="D57" i="40"/>
  <c r="D56" i="40"/>
  <c r="D55" i="40"/>
  <c r="D54" i="40"/>
  <c r="D53" i="40"/>
  <c r="H52" i="40"/>
  <c r="D52" i="40" s="1"/>
  <c r="D51" i="40"/>
  <c r="I50" i="40"/>
  <c r="G50" i="40"/>
  <c r="F50" i="40"/>
  <c r="E50" i="40"/>
  <c r="D49" i="40"/>
  <c r="H48" i="40"/>
  <c r="D48" i="40" s="1"/>
  <c r="D47" i="40"/>
  <c r="D46" i="40"/>
  <c r="H45" i="40"/>
  <c r="D45" i="40" s="1"/>
  <c r="D44" i="40"/>
  <c r="D43" i="40"/>
  <c r="D42" i="40"/>
  <c r="D41" i="40"/>
  <c r="D40" i="40"/>
  <c r="D39" i="40"/>
  <c r="D38" i="40"/>
  <c r="D37" i="40"/>
  <c r="D36" i="40"/>
  <c r="D35" i="40"/>
  <c r="D34" i="40"/>
  <c r="D33" i="40"/>
  <c r="H32" i="40"/>
  <c r="D32" i="40" s="1"/>
  <c r="D31" i="40"/>
  <c r="D30" i="40"/>
  <c r="I29" i="40"/>
  <c r="I28" i="40" s="1"/>
  <c r="G29" i="40"/>
  <c r="F29" i="40"/>
  <c r="F28" i="40" s="1"/>
  <c r="E29" i="40"/>
  <c r="E28" i="40" s="1"/>
  <c r="D27" i="40"/>
  <c r="H26" i="40"/>
  <c r="D26" i="40" s="1"/>
  <c r="I25" i="40"/>
  <c r="G25" i="40"/>
  <c r="F25" i="40"/>
  <c r="E25" i="40"/>
  <c r="D24" i="40"/>
  <c r="H23" i="40"/>
  <c r="D23" i="40" s="1"/>
  <c r="D22" i="40"/>
  <c r="H21" i="40"/>
  <c r="D21" i="40" s="1"/>
  <c r="D20" i="40"/>
  <c r="D19" i="40"/>
  <c r="D18" i="40"/>
  <c r="D17" i="40"/>
  <c r="D16" i="40"/>
  <c r="D15" i="40"/>
  <c r="D14" i="40"/>
  <c r="D13" i="40"/>
  <c r="D12" i="40"/>
  <c r="D11" i="40"/>
  <c r="D10" i="40"/>
  <c r="H9" i="40"/>
  <c r="D9" i="40" s="1"/>
  <c r="I8" i="40"/>
  <c r="G8" i="40"/>
  <c r="F8" i="40"/>
  <c r="E8" i="40"/>
  <c r="I270" i="38" l="1"/>
  <c r="D340" i="38"/>
  <c r="D312" i="38"/>
  <c r="H270" i="38"/>
  <c r="G271" i="38"/>
  <c r="G270" i="38" s="1"/>
  <c r="I230" i="38"/>
  <c r="I228" i="38" s="1"/>
  <c r="E140" i="38"/>
  <c r="G28" i="38"/>
  <c r="D25" i="38"/>
  <c r="D105" i="39"/>
  <c r="D308" i="39"/>
  <c r="K271" i="39"/>
  <c r="D336" i="39"/>
  <c r="I186" i="39"/>
  <c r="D186" i="39" s="1"/>
  <c r="E140" i="39"/>
  <c r="G28" i="39"/>
  <c r="F28" i="39"/>
  <c r="H50" i="39"/>
  <c r="H28" i="39" s="1"/>
  <c r="D29" i="39"/>
  <c r="I28" i="39"/>
  <c r="D25" i="39"/>
  <c r="H8" i="39"/>
  <c r="D140" i="39"/>
  <c r="D8" i="39"/>
  <c r="F7" i="39"/>
  <c r="E132" i="39"/>
  <c r="D132" i="39" s="1"/>
  <c r="G155" i="39"/>
  <c r="D155" i="39" s="1"/>
  <c r="H228" i="39"/>
  <c r="I230" i="39"/>
  <c r="I228" i="39" s="1"/>
  <c r="I7" i="39" s="1"/>
  <c r="E270" i="39"/>
  <c r="G271" i="39"/>
  <c r="E28" i="39"/>
  <c r="E88" i="39"/>
  <c r="G312" i="39"/>
  <c r="D312" i="39" s="1"/>
  <c r="H340" i="39"/>
  <c r="H270" i="39" s="1"/>
  <c r="H89" i="39"/>
  <c r="D140" i="38"/>
  <c r="H8" i="38"/>
  <c r="D8" i="38" s="1"/>
  <c r="H29" i="38"/>
  <c r="E228" i="38"/>
  <c r="D228" i="38" s="1"/>
  <c r="F270" i="38"/>
  <c r="H50" i="38"/>
  <c r="D50" i="38" s="1"/>
  <c r="F88" i="38"/>
  <c r="H89" i="38"/>
  <c r="H88" i="38" s="1"/>
  <c r="E133" i="38"/>
  <c r="I186" i="38"/>
  <c r="G155" i="38"/>
  <c r="I270" i="40"/>
  <c r="G312" i="40"/>
  <c r="F132" i="40"/>
  <c r="H132" i="40"/>
  <c r="H8" i="40"/>
  <c r="I230" i="40"/>
  <c r="I228" i="40" s="1"/>
  <c r="D8" i="40"/>
  <c r="D336" i="40"/>
  <c r="G28" i="40"/>
  <c r="G132" i="40"/>
  <c r="D146" i="40"/>
  <c r="D184" i="40"/>
  <c r="H29" i="40"/>
  <c r="D29" i="40" s="1"/>
  <c r="E270" i="40"/>
  <c r="G271" i="40"/>
  <c r="G270" i="40" s="1"/>
  <c r="H340" i="40"/>
  <c r="D340" i="40" s="1"/>
  <c r="D312" i="40"/>
  <c r="H25" i="40"/>
  <c r="D25" i="40" s="1"/>
  <c r="E88" i="40"/>
  <c r="E228" i="40"/>
  <c r="D228" i="40" s="1"/>
  <c r="F270" i="40"/>
  <c r="G155" i="40"/>
  <c r="D155" i="40" s="1"/>
  <c r="H50" i="40"/>
  <c r="H89" i="40"/>
  <c r="H88" i="40" s="1"/>
  <c r="E133" i="40"/>
  <c r="I186" i="40"/>
  <c r="D270" i="38" l="1"/>
  <c r="G7" i="38"/>
  <c r="D271" i="38"/>
  <c r="I7" i="38"/>
  <c r="D230" i="38"/>
  <c r="D88" i="38"/>
  <c r="H88" i="39"/>
  <c r="D88" i="39" s="1"/>
  <c r="L89" i="39"/>
  <c r="E7" i="39"/>
  <c r="G270" i="39"/>
  <c r="D270" i="39" s="1"/>
  <c r="D228" i="39"/>
  <c r="D230" i="39"/>
  <c r="D50" i="39"/>
  <c r="D28" i="39"/>
  <c r="H7" i="39"/>
  <c r="D340" i="39"/>
  <c r="D271" i="39"/>
  <c r="D89" i="39"/>
  <c r="H28" i="38"/>
  <c r="D28" i="38" s="1"/>
  <c r="D29" i="38"/>
  <c r="H7" i="38"/>
  <c r="D186" i="38"/>
  <c r="E132" i="38"/>
  <c r="D133" i="38"/>
  <c r="F7" i="38"/>
  <c r="D155" i="38"/>
  <c r="D89" i="38"/>
  <c r="H270" i="40"/>
  <c r="D230" i="40"/>
  <c r="H28" i="40"/>
  <c r="D28" i="40" s="1"/>
  <c r="I7" i="40"/>
  <c r="D270" i="40"/>
  <c r="D50" i="40"/>
  <c r="D271" i="40"/>
  <c r="E132" i="40"/>
  <c r="D132" i="40" s="1"/>
  <c r="D133" i="40"/>
  <c r="F7" i="40"/>
  <c r="D89" i="40"/>
  <c r="G7" i="40"/>
  <c r="D186" i="40"/>
  <c r="D88" i="40"/>
  <c r="H7" i="40"/>
  <c r="G7" i="39" l="1"/>
  <c r="D7" i="39" s="1"/>
  <c r="D132" i="38"/>
  <c r="E7" i="38"/>
  <c r="D7" i="38" s="1"/>
  <c r="E7" i="40"/>
  <c r="D7" i="40" s="1"/>
</calcChain>
</file>

<file path=xl/sharedStrings.xml><?xml version="1.0" encoding="utf-8"?>
<sst xmlns="http://schemas.openxmlformats.org/spreadsheetml/2006/main" count="1224" uniqueCount="149">
  <si>
    <t>STT</t>
  </si>
  <si>
    <t>Cộng</t>
  </si>
  <si>
    <t>Chi sự nghiệp giáo dục</t>
  </si>
  <si>
    <t>Chi sự nghiệp y tế</t>
  </si>
  <si>
    <t>Chi sự nghiệp văn hóa thông tin</t>
  </si>
  <si>
    <t>Chi sự nghiệp kinh tế</t>
  </si>
  <si>
    <t>Chi sự nghiệp đảm bảo xã hội</t>
  </si>
  <si>
    <t>3.1</t>
  </si>
  <si>
    <t>Tiểu dự án 1: Phát triển kinh tế nông, lâm nghiệp bền vững gắn với bảo vệ rừng và nâng cao thu nhập cho người dân</t>
  </si>
  <si>
    <t>3.2</t>
  </si>
  <si>
    <t>Tiểu dự án 2: Hỗ trợ phát triển sản xuất theo chuỗi giá trị, vùng trồng dược liệu quý, thúc đẩy khởi sự kinh doanh, khởi nghiệp và thu hút đầu tư vùng đồng bào dân tộc thiểu số và miền núi</t>
  </si>
  <si>
    <t>4.1</t>
  </si>
  <si>
    <t>Tiểu dự án 1: Đầu tư cơ sở hạ tầng thiết yếu, phục vụ sản xuất, đời sống trong vùng đồng bào dân tộc thiểu số và miền núi</t>
  </si>
  <si>
    <t>5.1</t>
  </si>
  <si>
    <t>Tiểu dự án 1: Đổi mới hoạt động, củng cố phát triển các trường phổ thông dân tộc nội trú, trường phổ thông dân tộc bán trú, trường phổ thông có học sinh ở bán trú và xóa mù chữ cho người dân vùng đồng bào dân tộc thiểu số.</t>
  </si>
  <si>
    <t>5.2</t>
  </si>
  <si>
    <t>Tiểu dự án 2: Bồi dưỡng kiến thức dân tộc; đào tạo dự bị đại học, đại học và sau đại học đáp ứng nhu cầu nhân lực cho vùng đồng bào DTTS&amp;MN.</t>
  </si>
  <si>
    <t>5.3</t>
  </si>
  <si>
    <t>Tiểu dự án 3: Dự án phát triển giáo dục nghề nghiệp và giải quyết việc làm cho người lao động vùng dân tộc thiểu số và miền núi.</t>
  </si>
  <si>
    <t>5.4</t>
  </si>
  <si>
    <t>Tiểu dự án 4: Đào tạo nâng cao năng lực cho cộng đồng và cán bộ triển khai Chương trình ở các cấp</t>
  </si>
  <si>
    <t>9.1</t>
  </si>
  <si>
    <t>Tiểu dự án 1: Đầu tư phát triển kinh tế - xã hội các dân tộc còn gặp nhiều khó khăn, dân tộc có khó khăn đặc thù</t>
  </si>
  <si>
    <t>9.2</t>
  </si>
  <si>
    <t>Tiểu dự án 2: Giảm thiểu tình trạng tảo hôn và hôn nhân cận huyết thống trong vùng đồng bào dân tộc thiểu số và miền núi.</t>
  </si>
  <si>
    <t>10.1</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</si>
  <si>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dân tộc thiểu số và miền núi giai đoạn 2021 - 2030.</t>
  </si>
  <si>
    <t>10.2</t>
  </si>
  <si>
    <t>Tiểu dự án 2: Ứng dụng công nghệ thông tin hỗ trợ phát triển kinh tế - xã hội và đảm bảo an ninh trật tự vùng đồng bào dân tộc thiểu số và miền núi.</t>
  </si>
  <si>
    <t>10.3</t>
  </si>
  <si>
    <t>Tiểu dự án 3: Kiểm tra, giám sát, đánh giá, đào tạo, tập huấn tổ chức thực hiện Chương trình.</t>
  </si>
  <si>
    <t>ĐVT: Triệu đồng</t>
  </si>
  <si>
    <t>Đơn vị/
Địa phương</t>
  </si>
  <si>
    <t>Sở Công Thương</t>
  </si>
  <si>
    <t>Dự án 7: Chăm sóc sức khỏe nhân dân, nâng cao thể trạng, tầm vóc người dân tộc thiểu số; phòng chống suy dinh dưỡng trẻ em (Mã số 0517)</t>
  </si>
  <si>
    <t>Sở Y tế</t>
  </si>
  <si>
    <t>Hội Liên hiệp phụ nữ tỉnh</t>
  </si>
  <si>
    <t>Sở Tài chính</t>
  </si>
  <si>
    <t>Sở Dân tộc và Tôn giáo</t>
  </si>
  <si>
    <t>Huyện Hướng Hóa</t>
  </si>
  <si>
    <t>Huyện Vĩnh Linh</t>
  </si>
  <si>
    <t>Huyện Đakrông</t>
  </si>
  <si>
    <t>Huyện Gio Linh</t>
  </si>
  <si>
    <t>Huyện Cam Lộ</t>
  </si>
  <si>
    <t>Sở Văn hoá, Thể thao và Du lịch</t>
  </si>
  <si>
    <t>Sở Nông nghiệp và Môi trường</t>
  </si>
  <si>
    <t>Liên minh Hợp tác xã</t>
  </si>
  <si>
    <t>Sở Giáo dục và Đào tạo</t>
  </si>
  <si>
    <t>(Kèm theo Tờ trình số                /TTr-STC ngày     /5/2025 của Sở Tài chính)</t>
  </si>
  <si>
    <t>4=5+6+7+8+9</t>
  </si>
  <si>
    <t xml:space="preserve"> PHÂN BỔ VỐN SỰ NGHIỆP CHƯƠNG TRÌNH MỤC TIÊU QUỐC GIA PHÁT TRIỂN KINH TẾ XÃ HỘI 
VÙNG ĐỒNG BÀO DÂN TỘC THIỂU SỐ VÀ MIỀN NÚI NĂM 2025 </t>
  </si>
  <si>
    <t>(Kèm theo Nghị quyết số                /NQ-HĐND ngày      /         /2025 của Hội đồng nhân dân tỉnh Quảng Trị)</t>
  </si>
  <si>
    <t>Phân theo lĩnh vực chi</t>
  </si>
  <si>
    <t>Tổng cộng</t>
  </si>
  <si>
    <t xml:space="preserve">Dự án, tiểu dự án </t>
  </si>
  <si>
    <t>Ban Quản lý rừng phòng hộ Hướng Hóa-Đakrông</t>
  </si>
  <si>
    <t>Ban Quản lý rừng phòng hộ Lưu vực sông Bến Hải</t>
  </si>
  <si>
    <t>Ghi chú</t>
  </si>
  <si>
    <t>Dự án 2: Quy hoạch, sắp xếp, bố trí, ổn định dân cư ở những nơi cần thiết (Mã số 10512)</t>
  </si>
  <si>
    <t>Dự án 3: Phát triển sản xuất nông, lâm nghiệp bền vững, phát huy tiềm năng, thế mạnh của các vùng miền để sản xuất hàng hóa theo chuỗi giá trị (Mã số 10513)</t>
  </si>
  <si>
    <t>Dự án 4: Đầu tư cơ sở hạ tầng thiết yếu, phục vụ sản xuất, đời sống trong vùng đồng bào dân tộc thiểu số và miền núi và các đơn vị sự nghiệp công lập của lĩnh vực dân tộc (Mã số 10514)</t>
  </si>
  <si>
    <t>Dự án 5: Phát triển giáo dục đào tạo nâng cao chất lượng nguồn nhân lực (Mã số 10515)</t>
  </si>
  <si>
    <t>Dự án 6: Bảo tồn, phát huy giá trị văn hóa truyền thống tốt đẹp của các dân tộc thiểu số gắn với phát triển du lịch (Mã số 10516)</t>
  </si>
  <si>
    <t>Dự án 8: Thực hiện bình đẳng giới và giải quyết những vấn đề cấp thiết đối với phụ nữ và trẻ em (Mã số 10518)</t>
  </si>
  <si>
    <t>Dự án 9: Đầu tư phát triển nhóm dân tộc thiểu số rất ít người và nhóm dân tộc còn nhiều khó khăn (Mã số 10519)</t>
  </si>
  <si>
    <t>Dự án 10: Truyền thông, tuyên truyền, vận động trong vùng đồng bào dân tộc thiểu số và miền núi. Kiểm tra, giám sát đánh giá việc tổ chức thực hiện chương trình (Mã số 10521)</t>
  </si>
  <si>
    <t>Dự án 1: Giải quyết tình trạng thiếu đất ở, nhà ở, đất sản xuất, nước sinh hoạt (Mã số 10511)</t>
  </si>
  <si>
    <t>UBND thị trấn Khe Sanh</t>
  </si>
  <si>
    <t>UBND xã Tân Lập</t>
  </si>
  <si>
    <t>UBND xã Tân Thành</t>
  </si>
  <si>
    <t>UBND thị trấn Lao Bảo</t>
  </si>
  <si>
    <t>UBND xã Hướng Lộc</t>
  </si>
  <si>
    <t>UBND xã Xy</t>
  </si>
  <si>
    <t>UBND xã Thanh</t>
  </si>
  <si>
    <t>UBND xã Lìa</t>
  </si>
  <si>
    <t>UBND xã Húc</t>
  </si>
  <si>
    <t>UBND xã Hướng Linh</t>
  </si>
  <si>
    <t>UBND xã Hướng Phùng</t>
  </si>
  <si>
    <t>UBND xã Linh Trường</t>
  </si>
  <si>
    <t>UBND xã Vĩnh Khê</t>
  </si>
  <si>
    <t>UBND xã A Vao</t>
  </si>
  <si>
    <t>TT Krông Klang</t>
  </si>
  <si>
    <t>Xã Hướng Hiệp</t>
  </si>
  <si>
    <t>Xã Mò Ó</t>
  </si>
  <si>
    <t>Xã Ba Lòng</t>
  </si>
  <si>
    <t>Xã Đakrông</t>
  </si>
  <si>
    <t>Xã Ba Nang</t>
  </si>
  <si>
    <t>Xã Tà Long</t>
  </si>
  <si>
    <t>Xã Húc Nghì</t>
  </si>
  <si>
    <t>Xã Tà Rụt</t>
  </si>
  <si>
    <t>Xã A Ngo</t>
  </si>
  <si>
    <t>Xã A Bung</t>
  </si>
  <si>
    <t>Xã A Vao</t>
  </si>
  <si>
    <t>UBND xã Hướng Hiệp</t>
  </si>
  <si>
    <t>UBND TT Krông Klang</t>
  </si>
  <si>
    <t>UBND xã Mò ó</t>
  </si>
  <si>
    <t>UBND xã Ba Lòng</t>
  </si>
  <si>
    <t>UBND xã Đakrông</t>
  </si>
  <si>
    <t>UBND xã Ba Nang</t>
  </si>
  <si>
    <t>UBND xã Tà Long</t>
  </si>
  <si>
    <t>UBND xã Húc Nghì</t>
  </si>
  <si>
    <t>UBND xã Tà Rụt</t>
  </si>
  <si>
    <t>UBND xã A Bung</t>
  </si>
  <si>
    <t>UBND xã A Ngo</t>
  </si>
  <si>
    <t>UBND xã Tân Hợp</t>
  </si>
  <si>
    <t>UBND xã Tân Long</t>
  </si>
  <si>
    <t>UBND xã Thuận</t>
  </si>
  <si>
    <t>UBND xã A Dơi</t>
  </si>
  <si>
    <t>UBND xã Ba Tầng</t>
  </si>
  <si>
    <t>UBND xã Hướng Tân</t>
  </si>
  <si>
    <t>UBND xã Hướng Sơn</t>
  </si>
  <si>
    <t>UBND xã Hướng Việt</t>
  </si>
  <si>
    <t>UBND xã Hướng Lập</t>
  </si>
  <si>
    <t>UBND Xã Cam Tuyền</t>
  </si>
  <si>
    <t>UBND xã Vĩnh Ô</t>
  </si>
  <si>
    <t>UBND xã Vĩnh Hà</t>
  </si>
  <si>
    <t>UBND xã Vĩnh Ô (Trường PTDTBT TH Vĩnh Ô)</t>
  </si>
  <si>
    <t>UBND xã Vĩnh Khê (Trường PTDTBT TH Vĩnh Khê)</t>
  </si>
  <si>
    <t>UBND xã Vĩnh Hà (Trường PTDTBT TH Vĩnh Hà)</t>
  </si>
  <si>
    <t>UBND xã Cam Tuyền</t>
  </si>
  <si>
    <t xml:space="preserve">UBND xã Lìa </t>
  </si>
  <si>
    <t xml:space="preserve">UBND xã A Bung </t>
  </si>
  <si>
    <t>UBND xã  A Ngo</t>
  </si>
  <si>
    <t>UBND xã Mò Ó</t>
  </si>
  <si>
    <t>UBND thị trấn Krông Klang</t>
  </si>
  <si>
    <t xml:space="preserve">UBND Xã Hướng Hiệp </t>
  </si>
  <si>
    <t xml:space="preserve">UBND Xã Mò Ó </t>
  </si>
  <si>
    <t>UBND Xã Ba Lòng</t>
  </si>
  <si>
    <t xml:space="preserve">UBND Xã Ba Nang </t>
  </si>
  <si>
    <t>UBND Xã Húc Nghì</t>
  </si>
  <si>
    <t xml:space="preserve">UBND Xã Tà Rụt </t>
  </si>
  <si>
    <t xml:space="preserve">UBND Xã A Ngo </t>
  </si>
  <si>
    <t>UBND Xã A Bung</t>
  </si>
  <si>
    <t xml:space="preserve">UBND Xã Đakrông </t>
  </si>
  <si>
    <t xml:space="preserve">UBND Xã Tà Long </t>
  </si>
  <si>
    <t xml:space="preserve">UBND Xã A Vao </t>
  </si>
  <si>
    <t xml:space="preserve">UBND Xã Ba Lòng </t>
  </si>
  <si>
    <t xml:space="preserve">UBND Xã Húc Nghì </t>
  </si>
  <si>
    <t xml:space="preserve">UBND Xã A Bung </t>
  </si>
  <si>
    <t>Trường PTDT Nội trú huyện (THCS) đóng trên địa bàn xã do UBND xã đó quản lý (KL 137-KL/TW và CV 003/CV-BCĐ ngày 15/4/2025)</t>
  </si>
  <si>
    <r>
      <t xml:space="preserve">Sở Giáo Dục và Đào tạo </t>
    </r>
    <r>
      <rPr>
        <i/>
        <sz val="12"/>
        <color theme="1"/>
        <rFont val="Times New Roman"/>
        <family val="1"/>
      </rPr>
      <t>(Trung tâm Giáo dục nghề nghiệp-Giáo dục thường xuyên huyện Hướng Hóa)</t>
    </r>
  </si>
  <si>
    <r>
      <t xml:space="preserve">UBND TT Hố Xã </t>
    </r>
    <r>
      <rPr>
        <sz val="12"/>
        <color theme="1"/>
        <rFont val="Times New Roman"/>
        <family val="1"/>
      </rPr>
      <t>(Trường phổ PTDT nội trú)</t>
    </r>
  </si>
  <si>
    <r>
      <t xml:space="preserve">UBND TT Hố Xã </t>
    </r>
    <r>
      <rPr>
        <sz val="12"/>
        <color theme="1"/>
        <rFont val="Times New Roman"/>
        <family val="1"/>
      </rPr>
      <t>(Trường PTDT nội trú)</t>
    </r>
  </si>
  <si>
    <t>(Kèm theo Tờ trình số                /TTr-UBND ngày              /            /2025 của Ủy ban nhân dân tỉnh Quảng Trị)</t>
  </si>
  <si>
    <t>Sở Giáo Dục và Đào tạo</t>
  </si>
  <si>
    <r>
      <t>(*) Bố trí cho Trung tâm Giáo dục nghề nghiệp-Giáo dục thường xuyên huyện Hướng Hóa</t>
    </r>
    <r>
      <rPr>
        <i/>
        <sz val="11"/>
        <color theme="1"/>
        <rFont val="Times New Roman"/>
        <family val="1"/>
      </rPr>
      <t xml:space="preserve"> (TTGDNN-TTGDTX thuộc UBND cấp huyện sẽ chuyển về Sở GD&amp;ĐT quản lý theo định hướng tại CV số 003/CV-BCĐ ngày 15/4/2025 của BCĐ sắp xếp ĐVHC các cấp và XD mô hình tổ chức CQĐP 02 cấp)</t>
    </r>
  </si>
  <si>
    <t>Sở Giáo Dục và Đào tạo (*)</t>
  </si>
  <si>
    <t>Nội dung: hỗ trợ nước sinh hoạt
 phân tán và hỗ trợ chuyển đổi nghề.</t>
  </si>
  <si>
    <t xml:space="preserve"> PHỤ LỤC 1: PHÂN BỔ VỐN SỰ NGHIỆP CÁC CƠ QUAN ĐƠN VỊ CẤP TỈNH VÀ CÂP HUYỆN CHƯƠNG TRÌNH MỤC TIÊU QUỐC GIA
 PHÁT TRIỂN KINH TẾ XÃ HỘI VÙNG ĐỒNG BÀO DÂN TỘC THIỂU SỐ VÀ MIỀN NÚI NĂM 2025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</si>
</sst>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_-* #,##0.00\ _₫_-;\-* #,##0.00\ _₫_-;_-* &quot;-&quot;??\ _₫_-;_-@_-"/>
    <numFmt numFmtId="165" formatCode="_(* #,##0_);_(* \(#,##0\);_(* &quot;-&quot;??_);_(@_)"/>
    <numFmt numFmtId="166" formatCode="_-* #,##0.0\ _₫_-;\-* #,##0.0\ _₫_-;_-* &quot;-&quot;?\ _₫_-;_-@_-"/>
    <numFmt numFmtId="167" formatCode="_(* #,##0.0_);_(* \(#,##0.0\);_(* &quot;-&quot;??_);_(@_)"/>
    <numFmt numFmtId="168" formatCode="_(* #,##0.0_);_(* \(#,##0.0\);_(* &quot;-&quot;?_);_(@_)"/>
    <numFmt numFmtId="169" formatCode="_(* #,##0.00000_);_(* \(#,##0.00000\);_(* &quot;-&quot;??_);_(@_)"/>
    <numFmt numFmtId="170" formatCode="_(* #,##0.000_);_(* \(#,##0.000\);_(* &quot;-&quot;??_);_(@_)"/>
  </numFmts>
  <fonts count="21" x14ac:knownFonts="1">
    <font>
      <sz val="11"/>
      <color theme="1"/>
      <name val="Calibri"/>
      <family val="2"/>
      <scheme val="minor"/>
    </font>
    <font>
      <sz val="11"/>
      <color theme="1"/>
      <name val="Calibri"/>
      <family val="2"/>
      <scheme val="minor"/>
    </font>
    <font>
      <sz val="14"/>
      <name val="Times New Roman"/>
      <family val="1"/>
    </font>
    <font>
      <sz val="12"/>
      <name val="Times New Roman"/>
      <family val="1"/>
    </font>
    <font>
      <i/>
      <sz val="12"/>
      <name val="Times New Roman"/>
      <family val="1"/>
    </font>
    <font>
      <b/>
      <sz val="12"/>
      <name val="Times New Roman"/>
      <family val="1"/>
    </font>
    <font>
      <sz val="10"/>
      <name val="Arial"/>
      <family val="2"/>
    </font>
    <font>
      <sz val="11"/>
      <color theme="1"/>
      <name val="Calibri"/>
      <family val="2"/>
      <charset val="163"/>
      <scheme val="minor"/>
    </font>
    <font>
      <sz val="12"/>
      <color theme="1"/>
      <name val="Times New Roman"/>
      <family val="2"/>
    </font>
    <font>
      <b/>
      <sz val="12"/>
      <color theme="1"/>
      <name val="Times New Roman"/>
      <family val="1"/>
    </font>
    <font>
      <sz val="12"/>
      <color theme="1"/>
      <name val="Calibri"/>
      <family val="2"/>
      <scheme val="minor"/>
    </font>
    <font>
      <i/>
      <sz val="12"/>
      <color theme="1"/>
      <name val="Times New Roman"/>
      <family val="1"/>
    </font>
    <font>
      <sz val="12"/>
      <color theme="1"/>
      <name val="Times New Roman"/>
      <family val="1"/>
    </font>
    <font>
      <i/>
      <sz val="14"/>
      <color theme="1"/>
      <name val="Times New Roman"/>
      <family val="1"/>
    </font>
    <font>
      <sz val="12"/>
      <name val="Calibri"/>
      <family val="2"/>
      <scheme val="minor"/>
    </font>
    <font>
      <sz val="12"/>
      <color theme="0"/>
      <name val="Calibri"/>
      <family val="2"/>
      <scheme val="minor"/>
    </font>
    <font>
      <sz val="12"/>
      <color theme="0"/>
      <name val="Times New Roman"/>
      <family val="1"/>
    </font>
    <font>
      <b/>
      <sz val="12"/>
      <color theme="0"/>
      <name val="Times New Roman"/>
      <family val="1"/>
    </font>
    <font>
      <sz val="11"/>
      <color theme="1"/>
      <name val="Times New Roman"/>
      <family val="1"/>
    </font>
    <font>
      <i/>
      <sz val="11"/>
      <color theme="1"/>
      <name val="Times New Roman"/>
      <family val="1"/>
    </font>
    <font>
      <i/>
      <sz val="13"/>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7">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7" fillId="0" borderId="0"/>
    <xf numFmtId="0" fontId="6" fillId="0" borderId="0"/>
    <xf numFmtId="0" fontId="6" fillId="0" borderId="0"/>
    <xf numFmtId="0" fontId="7" fillId="0" borderId="0"/>
    <xf numFmtId="0" fontId="6" fillId="0" borderId="0"/>
    <xf numFmtId="0" fontId="6" fillId="0" borderId="0"/>
    <xf numFmtId="0" fontId="2" fillId="0" borderId="0"/>
    <xf numFmtId="0" fontId="3" fillId="0" borderId="0"/>
    <xf numFmtId="0" fontId="1" fillId="0" borderId="0"/>
    <xf numFmtId="43" fontId="8" fillId="0" borderId="0" applyFont="0" applyFill="0" applyBorder="0" applyAlignment="0" applyProtection="0"/>
    <xf numFmtId="43" fontId="6" fillId="0" borderId="0" applyFont="0" applyFill="0" applyBorder="0" applyAlignment="0" applyProtection="0"/>
  </cellStyleXfs>
  <cellXfs count="74">
    <xf numFmtId="0" fontId="0" fillId="0" borderId="0" xfId="0"/>
    <xf numFmtId="0" fontId="10" fillId="0" borderId="0" xfId="0" applyFont="1"/>
    <xf numFmtId="0" fontId="12" fillId="0" borderId="0" xfId="0" applyFont="1"/>
    <xf numFmtId="165" fontId="12" fillId="0" borderId="0" xfId="1" applyNumberFormat="1" applyFont="1" applyFill="1"/>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43" fontId="12" fillId="0" borderId="0" xfId="1" applyFont="1" applyFill="1"/>
    <xf numFmtId="165" fontId="9" fillId="0" borderId="1" xfId="1" applyNumberFormat="1" applyFont="1" applyFill="1" applyBorder="1" applyAlignment="1">
      <alignment horizontal="center" vertical="center"/>
    </xf>
    <xf numFmtId="165" fontId="9" fillId="0" borderId="1" xfId="1" applyNumberFormat="1"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0" xfId="0" applyFont="1" applyAlignment="1">
      <alignment vertical="center"/>
    </xf>
    <xf numFmtId="0" fontId="9" fillId="0" borderId="1" xfId="0" applyFont="1" applyBorder="1" applyAlignment="1">
      <alignment vertical="center" wrapText="1"/>
    </xf>
    <xf numFmtId="166" fontId="9" fillId="0" borderId="1" xfId="0" applyNumberFormat="1" applyFont="1" applyBorder="1" applyAlignment="1">
      <alignment vertical="center" wrapText="1"/>
    </xf>
    <xf numFmtId="165" fontId="9" fillId="0" borderId="1" xfId="1" applyNumberFormat="1" applyFont="1" applyFill="1" applyBorder="1" applyAlignment="1">
      <alignment vertical="center" wrapText="1"/>
    </xf>
    <xf numFmtId="0" fontId="12" fillId="0" borderId="1" xfId="0" applyFont="1" applyBorder="1"/>
    <xf numFmtId="167" fontId="12" fillId="0" borderId="0" xfId="1" applyNumberFormat="1" applyFont="1" applyFill="1" applyAlignment="1">
      <alignment vertical="center"/>
    </xf>
    <xf numFmtId="169" fontId="12" fillId="0" borderId="0" xfId="1" applyNumberFormat="1" applyFont="1" applyFill="1" applyAlignment="1">
      <alignment vertical="center"/>
    </xf>
    <xf numFmtId="0" fontId="9" fillId="0" borderId="1" xfId="0" quotePrefix="1" applyFont="1" applyBorder="1" applyAlignment="1">
      <alignment horizontal="center" vertical="center" wrapText="1"/>
    </xf>
    <xf numFmtId="165" fontId="9" fillId="0" borderId="1" xfId="0" applyNumberFormat="1" applyFont="1" applyBorder="1"/>
    <xf numFmtId="43" fontId="9" fillId="0" borderId="0" xfId="1" applyFont="1" applyFill="1"/>
    <xf numFmtId="0" fontId="9" fillId="0" borderId="0" xfId="0" applyFont="1"/>
    <xf numFmtId="0" fontId="12" fillId="0" borderId="1" xfId="0" quotePrefix="1" applyFont="1" applyBorder="1" applyAlignment="1">
      <alignment horizontal="center" vertical="center" wrapText="1"/>
    </xf>
    <xf numFmtId="0" fontId="11" fillId="0" borderId="1" xfId="0" applyFont="1" applyBorder="1" applyAlignment="1">
      <alignment vertical="center" wrapText="1"/>
    </xf>
    <xf numFmtId="165" fontId="12" fillId="0" borderId="1" xfId="1" applyNumberFormat="1" applyFont="1" applyFill="1" applyBorder="1" applyAlignment="1">
      <alignment vertical="center" wrapText="1"/>
    </xf>
    <xf numFmtId="165" fontId="11" fillId="0" borderId="1" xfId="1" applyNumberFormat="1" applyFont="1" applyFill="1" applyBorder="1" applyAlignment="1">
      <alignment vertical="center" wrapText="1"/>
    </xf>
    <xf numFmtId="0" fontId="9" fillId="0" borderId="1" xfId="0" applyFont="1" applyBorder="1"/>
    <xf numFmtId="164" fontId="9" fillId="0" borderId="1" xfId="0" applyNumberFormat="1" applyFont="1" applyBorder="1" applyAlignment="1">
      <alignment vertical="center" wrapText="1"/>
    </xf>
    <xf numFmtId="0" fontId="12" fillId="0" borderId="1" xfId="2" applyNumberFormat="1" applyFont="1" applyFill="1" applyBorder="1" applyAlignment="1">
      <alignment vertical="center" wrapText="1"/>
    </xf>
    <xf numFmtId="167" fontId="9" fillId="0" borderId="1" xfId="1" applyNumberFormat="1" applyFont="1" applyFill="1" applyBorder="1" applyAlignment="1">
      <alignment vertical="center" wrapText="1"/>
    </xf>
    <xf numFmtId="167" fontId="12" fillId="0" borderId="1" xfId="1" applyNumberFormat="1" applyFont="1" applyFill="1" applyBorder="1" applyAlignment="1">
      <alignment vertical="center" wrapText="1"/>
    </xf>
    <xf numFmtId="167" fontId="12" fillId="0" borderId="0" xfId="1" applyNumberFormat="1" applyFont="1" applyFill="1"/>
    <xf numFmtId="0" fontId="9" fillId="0" borderId="1" xfId="2" applyNumberFormat="1" applyFont="1" applyFill="1" applyBorder="1" applyAlignment="1">
      <alignment vertical="center" wrapText="1"/>
    </xf>
    <xf numFmtId="43" fontId="9" fillId="0" borderId="1" xfId="1" applyFont="1" applyFill="1" applyBorder="1" applyAlignment="1">
      <alignment vertical="center" wrapText="1"/>
    </xf>
    <xf numFmtId="43" fontId="12" fillId="0" borderId="1" xfId="1" applyFont="1" applyFill="1" applyBorder="1" applyAlignment="1">
      <alignment vertical="center" wrapText="1"/>
    </xf>
    <xf numFmtId="167" fontId="11" fillId="0" borderId="1" xfId="1" applyNumberFormat="1" applyFont="1" applyFill="1" applyBorder="1" applyAlignment="1">
      <alignment vertical="center" wrapText="1"/>
    </xf>
    <xf numFmtId="165" fontId="12" fillId="0" borderId="1" xfId="0" applyNumberFormat="1" applyFont="1" applyBorder="1"/>
    <xf numFmtId="43" fontId="12" fillId="0" borderId="1" xfId="0" applyNumberFormat="1" applyFont="1" applyBorder="1"/>
    <xf numFmtId="43" fontId="9" fillId="0" borderId="1" xfId="0" applyNumberFormat="1" applyFont="1" applyBorder="1"/>
    <xf numFmtId="168" fontId="12" fillId="0" borderId="0" xfId="0" applyNumberFormat="1" applyFont="1"/>
    <xf numFmtId="0" fontId="12" fillId="0" borderId="1" xfId="0" applyFont="1" applyBorder="1" applyAlignment="1">
      <alignment vertical="center" wrapText="1"/>
    </xf>
    <xf numFmtId="168" fontId="9" fillId="0" borderId="0" xfId="0" applyNumberFormat="1" applyFont="1"/>
    <xf numFmtId="165" fontId="9" fillId="0" borderId="1" xfId="1" applyNumberFormat="1" applyFont="1" applyFill="1" applyBorder="1"/>
    <xf numFmtId="165" fontId="9" fillId="0" borderId="3" xfId="1" applyNumberFormat="1" applyFont="1" applyFill="1" applyBorder="1" applyAlignment="1">
      <alignment vertical="center" wrapText="1"/>
    </xf>
    <xf numFmtId="165" fontId="12" fillId="0" borderId="1" xfId="1" applyNumberFormat="1" applyFont="1" applyFill="1" applyBorder="1"/>
    <xf numFmtId="165" fontId="13" fillId="0" borderId="1" xfId="1" applyNumberFormat="1" applyFont="1" applyFill="1" applyBorder="1" applyAlignment="1">
      <alignment vertical="center" wrapText="1"/>
    </xf>
    <xf numFmtId="165" fontId="11" fillId="0" borderId="1" xfId="1" applyNumberFormat="1" applyFont="1" applyFill="1" applyBorder="1"/>
    <xf numFmtId="43" fontId="11" fillId="0" borderId="1" xfId="1" applyFont="1" applyFill="1" applyBorder="1" applyAlignment="1">
      <alignment vertical="center" wrapText="1"/>
    </xf>
    <xf numFmtId="170" fontId="12" fillId="0" borderId="0" xfId="1" applyNumberFormat="1" applyFont="1" applyFill="1" applyAlignment="1">
      <alignment vertical="center"/>
    </xf>
    <xf numFmtId="0" fontId="14" fillId="0" borderId="0" xfId="0" applyFont="1"/>
    <xf numFmtId="0" fontId="3" fillId="0" borderId="0" xfId="0" applyFont="1"/>
    <xf numFmtId="165" fontId="3" fillId="0" borderId="0" xfId="1" applyNumberFormat="1" applyFont="1" applyFill="1"/>
    <xf numFmtId="165" fontId="12" fillId="0" borderId="3" xfId="1" applyNumberFormat="1" applyFont="1" applyFill="1" applyBorder="1" applyAlignment="1">
      <alignment vertical="center" wrapText="1"/>
    </xf>
    <xf numFmtId="0" fontId="15" fillId="0" borderId="0" xfId="0" applyFont="1"/>
    <xf numFmtId="0" fontId="16" fillId="0" borderId="0" xfId="0" applyFont="1"/>
    <xf numFmtId="0" fontId="16" fillId="0" borderId="0" xfId="0" applyFont="1" applyAlignment="1">
      <alignment vertical="center"/>
    </xf>
    <xf numFmtId="167" fontId="16" fillId="0" borderId="0" xfId="1" applyNumberFormat="1" applyFont="1" applyFill="1" applyAlignment="1">
      <alignment vertical="center"/>
    </xf>
    <xf numFmtId="170" fontId="16" fillId="0" borderId="0" xfId="1" applyNumberFormat="1" applyFont="1" applyFill="1" applyAlignment="1">
      <alignment vertical="center"/>
    </xf>
    <xf numFmtId="167" fontId="17" fillId="0" borderId="0" xfId="1" applyNumberFormat="1" applyFont="1" applyFill="1" applyAlignment="1">
      <alignment vertical="center"/>
    </xf>
    <xf numFmtId="165" fontId="17" fillId="0" borderId="0" xfId="0" applyNumberFormat="1" applyFont="1" applyAlignment="1">
      <alignment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vertical="center"/>
    </xf>
    <xf numFmtId="165" fontId="11" fillId="0" borderId="2" xfId="1" applyNumberFormat="1" applyFont="1" applyFill="1" applyBorder="1" applyAlignment="1">
      <alignment horizontal="righ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165" fontId="9" fillId="0" borderId="4" xfId="1" applyNumberFormat="1" applyFont="1" applyFill="1" applyBorder="1" applyAlignment="1">
      <alignment horizontal="center" vertical="center" wrapText="1"/>
    </xf>
    <xf numFmtId="165" fontId="9" fillId="0" borderId="5" xfId="1" applyNumberFormat="1" applyFont="1" applyFill="1" applyBorder="1" applyAlignment="1">
      <alignment horizontal="center" vertical="center" wrapText="1"/>
    </xf>
    <xf numFmtId="0" fontId="18" fillId="0" borderId="0" xfId="0" applyFont="1" applyAlignment="1">
      <alignment vertical="center" wrapText="1"/>
    </xf>
    <xf numFmtId="0" fontId="5" fillId="0" borderId="0" xfId="0" applyFont="1" applyAlignment="1">
      <alignment horizontal="center" vertical="center" wrapText="1"/>
    </xf>
    <xf numFmtId="0" fontId="20" fillId="0" borderId="0" xfId="0" applyFont="1" applyAlignment="1">
      <alignment horizontal="center" vertical="center"/>
    </xf>
    <xf numFmtId="165" fontId="4" fillId="0" borderId="2" xfId="1" applyNumberFormat="1" applyFont="1" applyFill="1" applyBorder="1" applyAlignment="1">
      <alignment horizontal="right" vertical="center" wrapText="1"/>
    </xf>
  </cellXfs>
  <cellStyles count="17">
    <cellStyle name="Comma" xfId="1" builtinId="3"/>
    <cellStyle name="Comma 2" xfId="15"/>
    <cellStyle name="Comma 2 3" xfId="2"/>
    <cellStyle name="Comma 3" xfId="5"/>
    <cellStyle name="Comma 5" xfId="16"/>
    <cellStyle name="Normal" xfId="0" builtinId="0"/>
    <cellStyle name="Normal 10" xfId="7"/>
    <cellStyle name="Normal 10 2" xfId="3"/>
    <cellStyle name="Normal 2" xfId="4"/>
    <cellStyle name="Normal 2 2" xfId="9"/>
    <cellStyle name="Normal 2 3" xfId="11"/>
    <cellStyle name="Normal 3" xfId="8"/>
    <cellStyle name="Normal 3 2" xfId="13"/>
    <cellStyle name="Normal 4" xfId="6"/>
    <cellStyle name="Normal 4 2" xfId="14"/>
    <cellStyle name="Normal 5" xfId="12"/>
    <cellStyle name="Normal 6"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6"/>
  <sheetViews>
    <sheetView topLeftCell="A332" zoomScale="75" zoomScaleNormal="75" workbookViewId="0">
      <selection activeCell="L375" sqref="L375"/>
    </sheetView>
  </sheetViews>
  <sheetFormatPr defaultColWidth="9.140625" defaultRowHeight="15.75" x14ac:dyDescent="0.25"/>
  <cols>
    <col min="1" max="1" width="6" style="2" customWidth="1"/>
    <col min="2" max="2" width="36.85546875" style="2" customWidth="1"/>
    <col min="3" max="3" width="25.140625" style="2" customWidth="1"/>
    <col min="4" max="4" width="14.7109375" style="3" customWidth="1"/>
    <col min="5" max="5" width="10" style="3" customWidth="1"/>
    <col min="6" max="6" width="10.7109375" style="3" customWidth="1"/>
    <col min="7" max="7" width="11.140625" style="3" customWidth="1"/>
    <col min="8" max="8" width="14.85546875" style="3" customWidth="1"/>
    <col min="9" max="9" width="11.42578125" style="3" customWidth="1"/>
    <col min="10" max="10" width="32" style="2" customWidth="1"/>
    <col min="11" max="11" width="31.42578125" style="2" customWidth="1"/>
    <col min="12" max="12" width="12" style="2" bestFit="1" customWidth="1"/>
    <col min="13" max="13" width="10.85546875" style="2" bestFit="1" customWidth="1"/>
    <col min="14" max="14" width="9.140625" style="2"/>
    <col min="15" max="15" width="11" style="2" bestFit="1" customWidth="1"/>
    <col min="16" max="16384" width="9.140625" style="2"/>
  </cols>
  <sheetData>
    <row r="1" spans="1:18" s="1" customFormat="1" ht="31.5" customHeight="1" x14ac:dyDescent="0.25">
      <c r="A1" s="63" t="s">
        <v>50</v>
      </c>
      <c r="B1" s="63"/>
      <c r="C1" s="63"/>
      <c r="D1" s="63"/>
      <c r="E1" s="63"/>
      <c r="F1" s="63"/>
      <c r="G1" s="63"/>
      <c r="H1" s="63"/>
      <c r="I1" s="63"/>
      <c r="J1" s="63"/>
    </row>
    <row r="2" spans="1:18" s="1" customFormat="1" ht="24.75" customHeight="1" x14ac:dyDescent="0.25">
      <c r="A2" s="64" t="s">
        <v>48</v>
      </c>
      <c r="B2" s="64"/>
      <c r="C2" s="64"/>
      <c r="D2" s="64"/>
      <c r="E2" s="64"/>
      <c r="F2" s="64"/>
      <c r="G2" s="64"/>
      <c r="H2" s="64"/>
      <c r="I2" s="64"/>
      <c r="J2" s="64"/>
    </row>
    <row r="3" spans="1:18" ht="18.75" customHeight="1" x14ac:dyDescent="0.25">
      <c r="G3" s="65" t="s">
        <v>31</v>
      </c>
      <c r="H3" s="65"/>
      <c r="I3" s="65"/>
      <c r="J3" s="65"/>
    </row>
    <row r="4" spans="1:18" ht="21" customHeight="1" x14ac:dyDescent="0.25">
      <c r="A4" s="66" t="s">
        <v>0</v>
      </c>
      <c r="B4" s="67" t="s">
        <v>54</v>
      </c>
      <c r="C4" s="67" t="s">
        <v>32</v>
      </c>
      <c r="D4" s="68" t="s">
        <v>52</v>
      </c>
      <c r="E4" s="68"/>
      <c r="F4" s="68"/>
      <c r="G4" s="68"/>
      <c r="H4" s="68"/>
      <c r="I4" s="69"/>
      <c r="J4" s="66" t="s">
        <v>57</v>
      </c>
      <c r="L4" s="6"/>
    </row>
    <row r="5" spans="1:18" ht="63" x14ac:dyDescent="0.25">
      <c r="A5" s="66"/>
      <c r="B5" s="67"/>
      <c r="C5" s="67"/>
      <c r="D5" s="7" t="s">
        <v>1</v>
      </c>
      <c r="E5" s="8" t="s">
        <v>2</v>
      </c>
      <c r="F5" s="8" t="s">
        <v>3</v>
      </c>
      <c r="G5" s="8" t="s">
        <v>4</v>
      </c>
      <c r="H5" s="8" t="s">
        <v>5</v>
      </c>
      <c r="I5" s="8" t="s">
        <v>6</v>
      </c>
      <c r="J5" s="66"/>
      <c r="L5" s="6"/>
    </row>
    <row r="6" spans="1:18" ht="36" customHeight="1" x14ac:dyDescent="0.25">
      <c r="A6" s="9">
        <v>1</v>
      </c>
      <c r="B6" s="10">
        <v>2</v>
      </c>
      <c r="C6" s="10">
        <v>3</v>
      </c>
      <c r="D6" s="10" t="s">
        <v>49</v>
      </c>
      <c r="E6" s="10">
        <v>5</v>
      </c>
      <c r="F6" s="10">
        <v>6</v>
      </c>
      <c r="G6" s="10">
        <v>7</v>
      </c>
      <c r="H6" s="10">
        <v>8</v>
      </c>
      <c r="I6" s="10">
        <v>9</v>
      </c>
      <c r="J6" s="9">
        <v>10</v>
      </c>
      <c r="K6" s="11"/>
      <c r="L6" s="11"/>
    </row>
    <row r="7" spans="1:18" ht="48" customHeight="1" x14ac:dyDescent="0.25">
      <c r="A7" s="5"/>
      <c r="B7" s="12" t="s">
        <v>53</v>
      </c>
      <c r="C7" s="13"/>
      <c r="D7" s="14">
        <f>SUM(E7:I7)</f>
        <v>152225</v>
      </c>
      <c r="E7" s="14">
        <f>E8+E25+E28+E88+E132+E155+E184+E186+E228+E270</f>
        <v>2346</v>
      </c>
      <c r="F7" s="14">
        <f>F8+F25+F28+F88+F132+F155+F184+F186+F228+F270</f>
        <v>4209</v>
      </c>
      <c r="G7" s="14">
        <f>G8+G25+G28+G88+G132+G155+G184+G186+G228+G270</f>
        <v>12211</v>
      </c>
      <c r="H7" s="14">
        <f>H8+H25+H28+H88+H132+H155+H184+H186+H228+H270</f>
        <v>123672</v>
      </c>
      <c r="I7" s="14">
        <f>I8+I25+I28+I88+I132+I155+I184+I186+I228+I270</f>
        <v>9787</v>
      </c>
      <c r="J7" s="15"/>
      <c r="K7" s="16"/>
      <c r="L7" s="16"/>
      <c r="M7" s="16"/>
      <c r="N7" s="16"/>
      <c r="O7" s="17"/>
      <c r="P7" s="16"/>
      <c r="Q7" s="16"/>
      <c r="R7" s="16"/>
    </row>
    <row r="8" spans="1:18" ht="54" customHeight="1" x14ac:dyDescent="0.25">
      <c r="A8" s="18">
        <v>1</v>
      </c>
      <c r="B8" s="12" t="s">
        <v>66</v>
      </c>
      <c r="C8" s="12"/>
      <c r="D8" s="14">
        <f>SUM(E8:I8)</f>
        <v>5803</v>
      </c>
      <c r="E8" s="14">
        <f>SUM(E9:E23)</f>
        <v>0</v>
      </c>
      <c r="F8" s="14">
        <f>SUM(F9:F23)</f>
        <v>0</v>
      </c>
      <c r="G8" s="14">
        <f>SUM(G9:G23)</f>
        <v>0</v>
      </c>
      <c r="H8" s="14">
        <f>H9+H21+H23</f>
        <v>5803</v>
      </c>
      <c r="I8" s="14">
        <f>SUM(I9:I23)</f>
        <v>0</v>
      </c>
      <c r="J8" s="15"/>
      <c r="K8" s="16"/>
      <c r="L8" s="6"/>
      <c r="M8" s="6"/>
      <c r="N8" s="6"/>
      <c r="O8" s="6"/>
      <c r="P8" s="6"/>
      <c r="Q8" s="6"/>
      <c r="R8" s="6"/>
    </row>
    <row r="9" spans="1:18" s="21" customFormat="1" ht="24.75" customHeight="1" x14ac:dyDescent="0.25">
      <c r="A9" s="18"/>
      <c r="B9" s="12"/>
      <c r="C9" s="12" t="s">
        <v>39</v>
      </c>
      <c r="D9" s="14">
        <f>SUM(E9:I9)</f>
        <v>5304</v>
      </c>
      <c r="E9" s="14"/>
      <c r="F9" s="14"/>
      <c r="G9" s="14"/>
      <c r="H9" s="14">
        <f>SUM(H10:H20)</f>
        <v>5304</v>
      </c>
      <c r="I9" s="14"/>
      <c r="J9" s="19"/>
      <c r="K9" s="16"/>
      <c r="L9" s="20"/>
    </row>
    <row r="10" spans="1:18" ht="24.75" customHeight="1" x14ac:dyDescent="0.25">
      <c r="A10" s="22"/>
      <c r="B10" s="12"/>
      <c r="C10" s="23" t="s">
        <v>67</v>
      </c>
      <c r="D10" s="24">
        <f t="shared" ref="D10:D73" si="0">SUM(E10:I10)</f>
        <v>200</v>
      </c>
      <c r="E10" s="24"/>
      <c r="F10" s="24"/>
      <c r="G10" s="24"/>
      <c r="H10" s="25">
        <v>200</v>
      </c>
      <c r="I10" s="24"/>
      <c r="J10" s="15"/>
      <c r="K10" s="16"/>
      <c r="L10" s="6"/>
    </row>
    <row r="11" spans="1:18" ht="24.75" customHeight="1" x14ac:dyDescent="0.25">
      <c r="A11" s="22"/>
      <c r="B11" s="12"/>
      <c r="C11" s="23" t="s">
        <v>68</v>
      </c>
      <c r="D11" s="24">
        <f t="shared" si="0"/>
        <v>1000</v>
      </c>
      <c r="E11" s="24"/>
      <c r="F11" s="24"/>
      <c r="G11" s="24"/>
      <c r="H11" s="25">
        <v>1000</v>
      </c>
      <c r="I11" s="24"/>
      <c r="J11" s="15"/>
      <c r="K11" s="16"/>
      <c r="L11" s="6"/>
    </row>
    <row r="12" spans="1:18" ht="24.75" customHeight="1" x14ac:dyDescent="0.25">
      <c r="A12" s="22"/>
      <c r="B12" s="12"/>
      <c r="C12" s="23" t="s">
        <v>69</v>
      </c>
      <c r="D12" s="24">
        <f t="shared" si="0"/>
        <v>117</v>
      </c>
      <c r="E12" s="24"/>
      <c r="F12" s="24"/>
      <c r="G12" s="24"/>
      <c r="H12" s="25">
        <v>117</v>
      </c>
      <c r="I12" s="24"/>
      <c r="J12" s="15"/>
      <c r="K12" s="16"/>
      <c r="L12" s="6"/>
    </row>
    <row r="13" spans="1:18" ht="24.75" customHeight="1" x14ac:dyDescent="0.25">
      <c r="A13" s="22"/>
      <c r="B13" s="12"/>
      <c r="C13" s="23" t="s">
        <v>70</v>
      </c>
      <c r="D13" s="24">
        <f t="shared" si="0"/>
        <v>90</v>
      </c>
      <c r="E13" s="24"/>
      <c r="F13" s="24"/>
      <c r="G13" s="24"/>
      <c r="H13" s="25">
        <v>90</v>
      </c>
      <c r="I13" s="24"/>
      <c r="J13" s="15"/>
      <c r="K13" s="16"/>
      <c r="L13" s="6"/>
    </row>
    <row r="14" spans="1:18" ht="24.75" customHeight="1" x14ac:dyDescent="0.25">
      <c r="A14" s="22"/>
      <c r="B14" s="12"/>
      <c r="C14" s="23" t="s">
        <v>71</v>
      </c>
      <c r="D14" s="24">
        <f t="shared" si="0"/>
        <v>360</v>
      </c>
      <c r="E14" s="24"/>
      <c r="F14" s="24"/>
      <c r="G14" s="24"/>
      <c r="H14" s="25">
        <v>360</v>
      </c>
      <c r="I14" s="24"/>
      <c r="J14" s="15"/>
      <c r="K14" s="16"/>
      <c r="L14" s="6"/>
    </row>
    <row r="15" spans="1:18" ht="24.75" customHeight="1" x14ac:dyDescent="0.25">
      <c r="A15" s="22"/>
      <c r="B15" s="12"/>
      <c r="C15" s="23" t="s">
        <v>72</v>
      </c>
      <c r="D15" s="24">
        <f t="shared" si="0"/>
        <v>400</v>
      </c>
      <c r="E15" s="24"/>
      <c r="F15" s="24"/>
      <c r="G15" s="24"/>
      <c r="H15" s="25">
        <v>400</v>
      </c>
      <c r="I15" s="24"/>
      <c r="J15" s="15"/>
      <c r="K15" s="16"/>
      <c r="L15" s="6"/>
    </row>
    <row r="16" spans="1:18" ht="24.75" customHeight="1" x14ac:dyDescent="0.25">
      <c r="A16" s="22"/>
      <c r="B16" s="12"/>
      <c r="C16" s="23" t="s">
        <v>73</v>
      </c>
      <c r="D16" s="24">
        <f t="shared" si="0"/>
        <v>810</v>
      </c>
      <c r="E16" s="24"/>
      <c r="F16" s="24"/>
      <c r="G16" s="24"/>
      <c r="H16" s="25">
        <v>810</v>
      </c>
      <c r="I16" s="24"/>
      <c r="J16" s="15"/>
      <c r="K16" s="16"/>
      <c r="L16" s="6"/>
    </row>
    <row r="17" spans="1:26" ht="24.75" customHeight="1" x14ac:dyDescent="0.25">
      <c r="A17" s="22"/>
      <c r="B17" s="12"/>
      <c r="C17" s="23" t="s">
        <v>74</v>
      </c>
      <c r="D17" s="24">
        <f t="shared" si="0"/>
        <v>900</v>
      </c>
      <c r="E17" s="24"/>
      <c r="F17" s="24"/>
      <c r="G17" s="24"/>
      <c r="H17" s="25">
        <v>900</v>
      </c>
      <c r="I17" s="24"/>
      <c r="J17" s="15"/>
      <c r="K17" s="16"/>
      <c r="L17" s="6"/>
    </row>
    <row r="18" spans="1:26" ht="24.75" customHeight="1" x14ac:dyDescent="0.25">
      <c r="A18" s="22"/>
      <c r="B18" s="12"/>
      <c r="C18" s="23" t="s">
        <v>75</v>
      </c>
      <c r="D18" s="24">
        <f t="shared" si="0"/>
        <v>1000</v>
      </c>
      <c r="E18" s="24"/>
      <c r="F18" s="24"/>
      <c r="G18" s="24"/>
      <c r="H18" s="25">
        <v>1000</v>
      </c>
      <c r="I18" s="24"/>
      <c r="J18" s="15"/>
      <c r="K18" s="16"/>
      <c r="L18" s="6"/>
    </row>
    <row r="19" spans="1:26" ht="24.75" customHeight="1" x14ac:dyDescent="0.25">
      <c r="A19" s="22"/>
      <c r="B19" s="12"/>
      <c r="C19" s="23" t="s">
        <v>76</v>
      </c>
      <c r="D19" s="24">
        <f t="shared" si="0"/>
        <v>280</v>
      </c>
      <c r="E19" s="24"/>
      <c r="F19" s="24"/>
      <c r="G19" s="24"/>
      <c r="H19" s="25">
        <v>280</v>
      </c>
      <c r="I19" s="24"/>
      <c r="J19" s="15"/>
      <c r="K19" s="16"/>
      <c r="L19" s="6"/>
    </row>
    <row r="20" spans="1:26" ht="24.75" customHeight="1" x14ac:dyDescent="0.25">
      <c r="A20" s="22"/>
      <c r="B20" s="12"/>
      <c r="C20" s="23" t="s">
        <v>77</v>
      </c>
      <c r="D20" s="24">
        <f t="shared" si="0"/>
        <v>147</v>
      </c>
      <c r="E20" s="24"/>
      <c r="F20" s="24"/>
      <c r="G20" s="24"/>
      <c r="H20" s="25">
        <v>147</v>
      </c>
      <c r="I20" s="24"/>
      <c r="J20" s="15"/>
      <c r="K20" s="16"/>
      <c r="L20" s="6"/>
    </row>
    <row r="21" spans="1:26" s="21" customFormat="1" ht="21.75" customHeight="1" x14ac:dyDescent="0.25">
      <c r="A21" s="5"/>
      <c r="B21" s="12"/>
      <c r="C21" s="12" t="s">
        <v>42</v>
      </c>
      <c r="D21" s="14">
        <f t="shared" si="0"/>
        <v>300</v>
      </c>
      <c r="E21" s="14"/>
      <c r="F21" s="14"/>
      <c r="G21" s="14"/>
      <c r="H21" s="14">
        <f>H22</f>
        <v>300</v>
      </c>
      <c r="I21" s="14"/>
      <c r="J21" s="19"/>
      <c r="K21" s="16"/>
      <c r="L21" s="20"/>
    </row>
    <row r="22" spans="1:26" ht="25.5" customHeight="1" x14ac:dyDescent="0.25">
      <c r="A22" s="10"/>
      <c r="B22" s="12"/>
      <c r="C22" s="23" t="s">
        <v>78</v>
      </c>
      <c r="D22" s="24">
        <f t="shared" si="0"/>
        <v>300</v>
      </c>
      <c r="E22" s="24"/>
      <c r="F22" s="24"/>
      <c r="G22" s="24"/>
      <c r="H22" s="25">
        <v>300</v>
      </c>
      <c r="I22" s="24"/>
      <c r="J22" s="15"/>
      <c r="K22" s="16"/>
      <c r="L22" s="6"/>
    </row>
    <row r="23" spans="1:26" s="21" customFormat="1" ht="18.75" customHeight="1" x14ac:dyDescent="0.25">
      <c r="A23" s="5"/>
      <c r="B23" s="12"/>
      <c r="C23" s="12" t="s">
        <v>40</v>
      </c>
      <c r="D23" s="14">
        <f t="shared" si="0"/>
        <v>199</v>
      </c>
      <c r="E23" s="14"/>
      <c r="F23" s="14"/>
      <c r="G23" s="14"/>
      <c r="H23" s="14">
        <f>H24</f>
        <v>199</v>
      </c>
      <c r="I23" s="14"/>
      <c r="J23" s="26"/>
      <c r="K23" s="16"/>
      <c r="L23" s="20"/>
    </row>
    <row r="24" spans="1:26" ht="25.5" customHeight="1" x14ac:dyDescent="0.25">
      <c r="A24" s="10"/>
      <c r="B24" s="12"/>
      <c r="C24" s="23" t="s">
        <v>79</v>
      </c>
      <c r="D24" s="24">
        <f t="shared" si="0"/>
        <v>199</v>
      </c>
      <c r="E24" s="24"/>
      <c r="F24" s="24"/>
      <c r="G24" s="24"/>
      <c r="H24" s="25">
        <v>199</v>
      </c>
      <c r="I24" s="24"/>
      <c r="J24" s="15"/>
      <c r="K24" s="16"/>
      <c r="L24" s="6"/>
    </row>
    <row r="25" spans="1:26" ht="48" customHeight="1" x14ac:dyDescent="0.25">
      <c r="A25" s="5">
        <v>2</v>
      </c>
      <c r="B25" s="12" t="s">
        <v>58</v>
      </c>
      <c r="C25" s="12"/>
      <c r="D25" s="14">
        <f t="shared" si="0"/>
        <v>500</v>
      </c>
      <c r="E25" s="24">
        <f>SUM(E26:E26)</f>
        <v>0</v>
      </c>
      <c r="F25" s="24">
        <f>SUM(F26:F26)</f>
        <v>0</v>
      </c>
      <c r="G25" s="24">
        <f>SUM(G26:G26)</f>
        <v>0</v>
      </c>
      <c r="H25" s="14">
        <f>H26</f>
        <v>500</v>
      </c>
      <c r="I25" s="24">
        <f>SUM(I26:I26)</f>
        <v>0</v>
      </c>
      <c r="J25" s="15"/>
      <c r="K25" s="16"/>
      <c r="L25" s="6"/>
    </row>
    <row r="26" spans="1:26" s="21" customFormat="1" ht="21" customHeight="1" x14ac:dyDescent="0.25">
      <c r="A26" s="5"/>
      <c r="B26" s="12"/>
      <c r="C26" s="12" t="s">
        <v>41</v>
      </c>
      <c r="D26" s="14">
        <f t="shared" si="0"/>
        <v>500</v>
      </c>
      <c r="E26" s="14"/>
      <c r="F26" s="14"/>
      <c r="G26" s="14"/>
      <c r="H26" s="14">
        <f>H27</f>
        <v>500</v>
      </c>
      <c r="I26" s="14"/>
      <c r="J26" s="26"/>
      <c r="K26" s="16"/>
      <c r="L26" s="20"/>
    </row>
    <row r="27" spans="1:26" ht="18" customHeight="1" x14ac:dyDescent="0.25">
      <c r="A27" s="10"/>
      <c r="B27" s="12"/>
      <c r="C27" s="23" t="s">
        <v>80</v>
      </c>
      <c r="D27" s="24">
        <f t="shared" si="0"/>
        <v>500</v>
      </c>
      <c r="E27" s="24"/>
      <c r="F27" s="24"/>
      <c r="G27" s="24"/>
      <c r="H27" s="24">
        <v>500</v>
      </c>
      <c r="I27" s="24"/>
      <c r="J27" s="15"/>
      <c r="K27" s="16"/>
      <c r="L27" s="6"/>
    </row>
    <row r="28" spans="1:26" s="21" customFormat="1" ht="84" customHeight="1" x14ac:dyDescent="0.25">
      <c r="A28" s="5">
        <v>3</v>
      </c>
      <c r="B28" s="12" t="s">
        <v>59</v>
      </c>
      <c r="C28" s="27"/>
      <c r="D28" s="14">
        <f t="shared" si="0"/>
        <v>60579</v>
      </c>
      <c r="E28" s="14">
        <f t="shared" ref="E28:I28" si="1">E29+E50</f>
        <v>0</v>
      </c>
      <c r="F28" s="14">
        <f t="shared" si="1"/>
        <v>0</v>
      </c>
      <c r="G28" s="14">
        <f t="shared" si="1"/>
        <v>0</v>
      </c>
      <c r="H28" s="14">
        <f t="shared" si="1"/>
        <v>60579</v>
      </c>
      <c r="I28" s="14">
        <f t="shared" si="1"/>
        <v>0</v>
      </c>
      <c r="J28" s="26"/>
      <c r="K28" s="16"/>
      <c r="L28" s="20"/>
      <c r="M28" s="20"/>
      <c r="N28" s="20"/>
      <c r="O28" s="20"/>
      <c r="P28" s="20"/>
      <c r="Q28" s="20"/>
      <c r="R28" s="20"/>
      <c r="S28" s="20"/>
      <c r="T28" s="20"/>
      <c r="U28" s="20"/>
      <c r="V28" s="20"/>
      <c r="W28" s="20"/>
      <c r="X28" s="20"/>
      <c r="Y28" s="20"/>
      <c r="Z28" s="20"/>
    </row>
    <row r="29" spans="1:26" ht="63" x14ac:dyDescent="0.25">
      <c r="A29" s="22" t="s">
        <v>7</v>
      </c>
      <c r="B29" s="28" t="s">
        <v>8</v>
      </c>
      <c r="C29" s="28"/>
      <c r="D29" s="14">
        <f t="shared" si="0"/>
        <v>21492</v>
      </c>
      <c r="E29" s="24">
        <f>SUM(E30:E48)</f>
        <v>0</v>
      </c>
      <c r="F29" s="24">
        <f>SUM(F30:F48)</f>
        <v>0</v>
      </c>
      <c r="G29" s="24">
        <f>SUM(G30:G48)</f>
        <v>0</v>
      </c>
      <c r="H29" s="14">
        <f>H30+H31+H45+H48+H32</f>
        <v>21492</v>
      </c>
      <c r="I29" s="24">
        <f>SUM(I30:I48)</f>
        <v>0</v>
      </c>
      <c r="J29" s="28"/>
      <c r="K29" s="16"/>
      <c r="L29" s="6"/>
      <c r="M29" s="6"/>
      <c r="N29" s="6"/>
      <c r="O29" s="6"/>
      <c r="P29" s="6"/>
      <c r="Q29" s="6"/>
      <c r="R29" s="6"/>
      <c r="S29" s="6"/>
      <c r="T29" s="6"/>
      <c r="U29" s="6"/>
      <c r="V29" s="6"/>
      <c r="W29" s="6"/>
      <c r="X29" s="6"/>
      <c r="Y29" s="6"/>
      <c r="Z29" s="6"/>
    </row>
    <row r="30" spans="1:26" ht="32.25" customHeight="1" x14ac:dyDescent="0.25">
      <c r="A30" s="9"/>
      <c r="B30" s="28"/>
      <c r="C30" s="28" t="s">
        <v>55</v>
      </c>
      <c r="D30" s="29">
        <f t="shared" si="0"/>
        <v>5649.6</v>
      </c>
      <c r="E30" s="30"/>
      <c r="F30" s="31"/>
      <c r="G30" s="30"/>
      <c r="H30" s="30">
        <v>5649.6</v>
      </c>
      <c r="I30" s="24"/>
      <c r="J30" s="28"/>
      <c r="K30" s="16"/>
      <c r="L30" s="6"/>
    </row>
    <row r="31" spans="1:26" ht="38.25" customHeight="1" x14ac:dyDescent="0.25">
      <c r="A31" s="9"/>
      <c r="B31" s="28"/>
      <c r="C31" s="28" t="s">
        <v>56</v>
      </c>
      <c r="D31" s="29">
        <f t="shared" si="0"/>
        <v>2118.6</v>
      </c>
      <c r="E31" s="30"/>
      <c r="F31" s="30"/>
      <c r="G31" s="30"/>
      <c r="H31" s="30">
        <v>2118.6</v>
      </c>
      <c r="I31" s="24"/>
      <c r="J31" s="28"/>
      <c r="K31" s="16"/>
      <c r="L31" s="6"/>
    </row>
    <row r="32" spans="1:26" s="21" customFormat="1" ht="22.5" customHeight="1" x14ac:dyDescent="0.25">
      <c r="A32" s="4"/>
      <c r="B32" s="32"/>
      <c r="C32" s="12" t="s">
        <v>41</v>
      </c>
      <c r="D32" s="14">
        <f t="shared" si="0"/>
        <v>12999.000000000002</v>
      </c>
      <c r="E32" s="14"/>
      <c r="F32" s="14"/>
      <c r="G32" s="14"/>
      <c r="H32" s="14">
        <f>SUM(H33:H44)</f>
        <v>12999.000000000002</v>
      </c>
      <c r="I32" s="14"/>
      <c r="J32" s="33"/>
      <c r="K32" s="48"/>
      <c r="L32" s="20"/>
    </row>
    <row r="33" spans="1:12" ht="20.25" customHeight="1" x14ac:dyDescent="0.25">
      <c r="A33" s="9"/>
      <c r="B33" s="28"/>
      <c r="C33" s="23" t="s">
        <v>81</v>
      </c>
      <c r="D33" s="24">
        <f t="shared" si="0"/>
        <v>345</v>
      </c>
      <c r="E33" s="24"/>
      <c r="F33" s="24"/>
      <c r="G33" s="24"/>
      <c r="H33" s="25">
        <v>345</v>
      </c>
      <c r="I33" s="24"/>
      <c r="J33" s="47"/>
      <c r="K33" s="16"/>
      <c r="L33" s="6"/>
    </row>
    <row r="34" spans="1:12" ht="20.25" customHeight="1" x14ac:dyDescent="0.25">
      <c r="A34" s="9"/>
      <c r="B34" s="28"/>
      <c r="C34" s="23" t="s">
        <v>82</v>
      </c>
      <c r="D34" s="30">
        <f t="shared" si="0"/>
        <v>2797.3</v>
      </c>
      <c r="E34" s="30"/>
      <c r="F34" s="30"/>
      <c r="G34" s="30"/>
      <c r="H34" s="35">
        <v>2797.3</v>
      </c>
      <c r="I34" s="24"/>
      <c r="J34" s="47"/>
      <c r="K34" s="16"/>
      <c r="L34" s="6"/>
    </row>
    <row r="35" spans="1:12" ht="20.25" customHeight="1" x14ac:dyDescent="0.25">
      <c r="A35" s="9"/>
      <c r="B35" s="28"/>
      <c r="C35" s="23" t="s">
        <v>83</v>
      </c>
      <c r="D35" s="24">
        <f t="shared" si="0"/>
        <v>135</v>
      </c>
      <c r="E35" s="24"/>
      <c r="F35" s="24"/>
      <c r="G35" s="24"/>
      <c r="H35" s="25">
        <v>135</v>
      </c>
      <c r="I35" s="24"/>
      <c r="J35" s="47"/>
      <c r="K35" s="16"/>
      <c r="L35" s="6"/>
    </row>
    <row r="36" spans="1:12" ht="20.25" customHeight="1" x14ac:dyDescent="0.25">
      <c r="A36" s="9"/>
      <c r="B36" s="28"/>
      <c r="C36" s="23" t="s">
        <v>84</v>
      </c>
      <c r="D36" s="34">
        <f t="shared" si="0"/>
        <v>505.9</v>
      </c>
      <c r="E36" s="34"/>
      <c r="F36" s="34"/>
      <c r="G36" s="34"/>
      <c r="H36" s="35">
        <v>505.9</v>
      </c>
      <c r="I36" s="24"/>
      <c r="J36" s="47"/>
      <c r="K36" s="16"/>
      <c r="L36" s="6"/>
    </row>
    <row r="37" spans="1:12" ht="20.25" customHeight="1" x14ac:dyDescent="0.25">
      <c r="A37" s="9"/>
      <c r="B37" s="28"/>
      <c r="C37" s="23" t="s">
        <v>85</v>
      </c>
      <c r="D37" s="24">
        <f t="shared" si="0"/>
        <v>1935</v>
      </c>
      <c r="E37" s="24"/>
      <c r="F37" s="24"/>
      <c r="G37" s="24"/>
      <c r="H37" s="25">
        <v>1935</v>
      </c>
      <c r="I37" s="24"/>
      <c r="J37" s="47"/>
      <c r="K37" s="16"/>
      <c r="L37" s="6"/>
    </row>
    <row r="38" spans="1:12" ht="20.25" customHeight="1" x14ac:dyDescent="0.25">
      <c r="A38" s="9"/>
      <c r="B38" s="28"/>
      <c r="C38" s="23" t="s">
        <v>86</v>
      </c>
      <c r="D38" s="34">
        <f t="shared" si="0"/>
        <v>811.4</v>
      </c>
      <c r="E38" s="34"/>
      <c r="F38" s="34"/>
      <c r="G38" s="34"/>
      <c r="H38" s="35">
        <v>811.4</v>
      </c>
      <c r="I38" s="24"/>
      <c r="J38" s="47"/>
      <c r="K38" s="16"/>
      <c r="L38" s="6"/>
    </row>
    <row r="39" spans="1:12" ht="20.25" customHeight="1" x14ac:dyDescent="0.25">
      <c r="A39" s="9"/>
      <c r="B39" s="28"/>
      <c r="C39" s="23" t="s">
        <v>87</v>
      </c>
      <c r="D39" s="34">
        <f t="shared" si="0"/>
        <v>1534.6</v>
      </c>
      <c r="E39" s="34"/>
      <c r="F39" s="34"/>
      <c r="G39" s="34"/>
      <c r="H39" s="35">
        <v>1534.6</v>
      </c>
      <c r="I39" s="24"/>
      <c r="J39" s="47"/>
      <c r="K39" s="16"/>
      <c r="L39" s="6"/>
    </row>
    <row r="40" spans="1:12" ht="20.25" customHeight="1" x14ac:dyDescent="0.25">
      <c r="A40" s="9"/>
      <c r="B40" s="28"/>
      <c r="C40" s="23" t="s">
        <v>88</v>
      </c>
      <c r="D40" s="34">
        <f t="shared" si="0"/>
        <v>536.70000000000005</v>
      </c>
      <c r="E40" s="34"/>
      <c r="F40" s="34"/>
      <c r="G40" s="34"/>
      <c r="H40" s="35">
        <v>536.70000000000005</v>
      </c>
      <c r="I40" s="24"/>
      <c r="J40" s="47"/>
      <c r="K40" s="16"/>
      <c r="L40" s="6"/>
    </row>
    <row r="41" spans="1:12" ht="20.25" customHeight="1" x14ac:dyDescent="0.25">
      <c r="A41" s="9"/>
      <c r="B41" s="28"/>
      <c r="C41" s="23" t="s">
        <v>89</v>
      </c>
      <c r="D41" s="34">
        <f t="shared" si="0"/>
        <v>1737.4</v>
      </c>
      <c r="E41" s="34"/>
      <c r="F41" s="34"/>
      <c r="G41" s="34"/>
      <c r="H41" s="35">
        <v>1737.4</v>
      </c>
      <c r="I41" s="24"/>
      <c r="J41" s="47"/>
      <c r="K41" s="16"/>
      <c r="L41" s="6"/>
    </row>
    <row r="42" spans="1:12" ht="20.25" customHeight="1" x14ac:dyDescent="0.25">
      <c r="A42" s="9"/>
      <c r="B42" s="28"/>
      <c r="C42" s="23" t="s">
        <v>90</v>
      </c>
      <c r="D42" s="34">
        <f t="shared" si="0"/>
        <v>1385.7</v>
      </c>
      <c r="E42" s="34"/>
      <c r="F42" s="34"/>
      <c r="G42" s="34"/>
      <c r="H42" s="35">
        <v>1385.7</v>
      </c>
      <c r="I42" s="24"/>
      <c r="J42" s="47"/>
      <c r="K42" s="16"/>
      <c r="L42" s="6"/>
    </row>
    <row r="43" spans="1:12" ht="20.25" customHeight="1" x14ac:dyDescent="0.25">
      <c r="A43" s="9"/>
      <c r="B43" s="28"/>
      <c r="C43" s="23" t="s">
        <v>91</v>
      </c>
      <c r="D43" s="34">
        <f t="shared" si="0"/>
        <v>615</v>
      </c>
      <c r="E43" s="34"/>
      <c r="F43" s="34"/>
      <c r="G43" s="34"/>
      <c r="H43" s="25">
        <v>615</v>
      </c>
      <c r="I43" s="24"/>
      <c r="J43" s="47"/>
      <c r="K43" s="16"/>
      <c r="L43" s="6"/>
    </row>
    <row r="44" spans="1:12" ht="20.25" customHeight="1" x14ac:dyDescent="0.25">
      <c r="A44" s="9"/>
      <c r="B44" s="28"/>
      <c r="C44" s="23" t="s">
        <v>92</v>
      </c>
      <c r="D44" s="24">
        <f t="shared" si="0"/>
        <v>660</v>
      </c>
      <c r="E44" s="24"/>
      <c r="F44" s="24"/>
      <c r="G44" s="24"/>
      <c r="H44" s="25">
        <v>660</v>
      </c>
      <c r="I44" s="24"/>
      <c r="J44" s="47"/>
      <c r="K44" s="16"/>
      <c r="L44" s="6"/>
    </row>
    <row r="45" spans="1:12" s="21" customFormat="1" ht="19.5" customHeight="1" x14ac:dyDescent="0.25">
      <c r="A45" s="4"/>
      <c r="B45" s="32"/>
      <c r="C45" s="12" t="s">
        <v>39</v>
      </c>
      <c r="D45" s="14">
        <f t="shared" si="0"/>
        <v>678</v>
      </c>
      <c r="E45" s="14"/>
      <c r="F45" s="14"/>
      <c r="G45" s="14"/>
      <c r="H45" s="14">
        <f>H46+H47</f>
        <v>678</v>
      </c>
      <c r="I45" s="14"/>
      <c r="J45" s="33"/>
      <c r="K45" s="16"/>
      <c r="L45" s="20"/>
    </row>
    <row r="46" spans="1:12" ht="21" customHeight="1" x14ac:dyDescent="0.25">
      <c r="A46" s="9"/>
      <c r="B46" s="28"/>
      <c r="C46" s="23" t="s">
        <v>75</v>
      </c>
      <c r="D46" s="24">
        <f t="shared" si="0"/>
        <v>91</v>
      </c>
      <c r="E46" s="24"/>
      <c r="F46" s="24"/>
      <c r="G46" s="24"/>
      <c r="H46" s="25">
        <v>91</v>
      </c>
      <c r="I46" s="24"/>
      <c r="J46" s="34"/>
      <c r="K46" s="16"/>
      <c r="L46" s="6"/>
    </row>
    <row r="47" spans="1:12" ht="21" customHeight="1" x14ac:dyDescent="0.25">
      <c r="A47" s="9"/>
      <c r="B47" s="28"/>
      <c r="C47" s="23" t="s">
        <v>77</v>
      </c>
      <c r="D47" s="24">
        <f t="shared" si="0"/>
        <v>587</v>
      </c>
      <c r="E47" s="24"/>
      <c r="F47" s="24"/>
      <c r="G47" s="24"/>
      <c r="H47" s="25">
        <v>587</v>
      </c>
      <c r="I47" s="24"/>
      <c r="J47" s="34"/>
      <c r="K47" s="16"/>
      <c r="L47" s="6"/>
    </row>
    <row r="48" spans="1:12" s="21" customFormat="1" ht="22.5" customHeight="1" x14ac:dyDescent="0.25">
      <c r="A48" s="4"/>
      <c r="B48" s="32"/>
      <c r="C48" s="12" t="s">
        <v>42</v>
      </c>
      <c r="D48" s="29">
        <f t="shared" si="0"/>
        <v>46.8</v>
      </c>
      <c r="E48" s="29"/>
      <c r="F48" s="29"/>
      <c r="G48" s="29"/>
      <c r="H48" s="29">
        <f>H49</f>
        <v>46.8</v>
      </c>
      <c r="I48" s="14"/>
      <c r="J48" s="33"/>
      <c r="K48" s="16"/>
      <c r="L48" s="20"/>
    </row>
    <row r="49" spans="1:25" s="21" customFormat="1" x14ac:dyDescent="0.25">
      <c r="A49" s="4"/>
      <c r="B49" s="32"/>
      <c r="C49" s="23" t="s">
        <v>78</v>
      </c>
      <c r="D49" s="30">
        <f t="shared" si="0"/>
        <v>46.8</v>
      </c>
      <c r="E49" s="29"/>
      <c r="F49" s="29"/>
      <c r="G49" s="29"/>
      <c r="H49" s="35">
        <v>46.8</v>
      </c>
      <c r="I49" s="14"/>
      <c r="J49" s="33"/>
      <c r="K49" s="16"/>
      <c r="L49" s="20"/>
    </row>
    <row r="50" spans="1:25" ht="78.75" x14ac:dyDescent="0.25">
      <c r="A50" s="9" t="s">
        <v>9</v>
      </c>
      <c r="B50" s="28" t="s">
        <v>10</v>
      </c>
      <c r="C50" s="28"/>
      <c r="D50" s="14">
        <f t="shared" si="0"/>
        <v>39087</v>
      </c>
      <c r="E50" s="24">
        <f>SUM(E51:E86)</f>
        <v>0</v>
      </c>
      <c r="F50" s="24">
        <f>SUM(F51:F86)</f>
        <v>0</v>
      </c>
      <c r="G50" s="24">
        <f>SUM(G51:G86)</f>
        <v>0</v>
      </c>
      <c r="H50" s="14">
        <f>H51+H52+H65+H86</f>
        <v>39087</v>
      </c>
      <c r="I50" s="24">
        <f>SUM(I51:I86)</f>
        <v>0</v>
      </c>
      <c r="J50" s="36"/>
      <c r="K50" s="16"/>
      <c r="L50" s="6"/>
      <c r="M50" s="6"/>
      <c r="N50" s="6"/>
      <c r="O50" s="6"/>
      <c r="P50" s="6"/>
      <c r="Q50" s="6"/>
      <c r="R50" s="6"/>
      <c r="S50" s="6"/>
      <c r="T50" s="6"/>
      <c r="U50" s="6"/>
      <c r="V50" s="6"/>
      <c r="W50" s="6"/>
      <c r="X50" s="6"/>
      <c r="Y50" s="6"/>
    </row>
    <row r="51" spans="1:25" s="21" customFormat="1" ht="21" customHeight="1" x14ac:dyDescent="0.25">
      <c r="A51" s="4"/>
      <c r="B51" s="32"/>
      <c r="C51" s="32" t="s">
        <v>33</v>
      </c>
      <c r="D51" s="14">
        <f t="shared" si="0"/>
        <v>1200</v>
      </c>
      <c r="E51" s="14"/>
      <c r="F51" s="14"/>
      <c r="G51" s="14"/>
      <c r="H51" s="14">
        <v>1200</v>
      </c>
      <c r="I51" s="14"/>
      <c r="J51" s="26"/>
      <c r="K51" s="16"/>
      <c r="L51" s="20"/>
    </row>
    <row r="52" spans="1:25" s="21" customFormat="1" ht="21.75" customHeight="1" x14ac:dyDescent="0.25">
      <c r="A52" s="4"/>
      <c r="B52" s="32"/>
      <c r="C52" s="12" t="s">
        <v>41</v>
      </c>
      <c r="D52" s="14">
        <f t="shared" si="0"/>
        <v>15173</v>
      </c>
      <c r="E52" s="14"/>
      <c r="F52" s="14"/>
      <c r="G52" s="14"/>
      <c r="H52" s="14">
        <f>SUM(H53:H64)</f>
        <v>15173</v>
      </c>
      <c r="I52" s="14"/>
      <c r="J52" s="19"/>
      <c r="K52" s="16"/>
      <c r="L52" s="20"/>
    </row>
    <row r="53" spans="1:25" ht="21.75" customHeight="1" x14ac:dyDescent="0.25">
      <c r="A53" s="9"/>
      <c r="B53" s="28"/>
      <c r="C53" s="23" t="s">
        <v>93</v>
      </c>
      <c r="D53" s="24">
        <f t="shared" si="0"/>
        <v>2000</v>
      </c>
      <c r="E53" s="24"/>
      <c r="F53" s="24"/>
      <c r="G53" s="24"/>
      <c r="H53" s="25">
        <v>2000</v>
      </c>
      <c r="I53" s="24"/>
      <c r="J53" s="15"/>
      <c r="K53" s="16"/>
      <c r="L53" s="6"/>
    </row>
    <row r="54" spans="1:25" ht="21.75" customHeight="1" x14ac:dyDescent="0.25">
      <c r="A54" s="9"/>
      <c r="B54" s="28"/>
      <c r="C54" s="23" t="s">
        <v>94</v>
      </c>
      <c r="D54" s="24">
        <f t="shared" si="0"/>
        <v>990</v>
      </c>
      <c r="E54" s="24"/>
      <c r="F54" s="24"/>
      <c r="G54" s="24"/>
      <c r="H54" s="25">
        <v>990</v>
      </c>
      <c r="I54" s="24"/>
      <c r="J54" s="15"/>
      <c r="K54" s="16"/>
      <c r="L54" s="6"/>
    </row>
    <row r="55" spans="1:25" ht="21.75" customHeight="1" x14ac:dyDescent="0.25">
      <c r="A55" s="9"/>
      <c r="B55" s="28"/>
      <c r="C55" s="23" t="s">
        <v>95</v>
      </c>
      <c r="D55" s="24">
        <f t="shared" si="0"/>
        <v>750</v>
      </c>
      <c r="E55" s="24"/>
      <c r="F55" s="24"/>
      <c r="G55" s="24"/>
      <c r="H55" s="25">
        <v>750</v>
      </c>
      <c r="I55" s="24"/>
      <c r="J55" s="15"/>
      <c r="K55" s="16"/>
      <c r="L55" s="6"/>
    </row>
    <row r="56" spans="1:25" ht="21.75" customHeight="1" x14ac:dyDescent="0.25">
      <c r="A56" s="9"/>
      <c r="B56" s="28"/>
      <c r="C56" s="23" t="s">
        <v>96</v>
      </c>
      <c r="D56" s="24">
        <f t="shared" si="0"/>
        <v>100</v>
      </c>
      <c r="E56" s="24"/>
      <c r="F56" s="24"/>
      <c r="G56" s="24"/>
      <c r="H56" s="25">
        <v>100</v>
      </c>
      <c r="I56" s="24"/>
      <c r="J56" s="15"/>
      <c r="K56" s="16"/>
      <c r="L56" s="6"/>
    </row>
    <row r="57" spans="1:25" ht="21.75" customHeight="1" x14ac:dyDescent="0.25">
      <c r="A57" s="9"/>
      <c r="B57" s="28"/>
      <c r="C57" s="23" t="s">
        <v>97</v>
      </c>
      <c r="D57" s="24">
        <f t="shared" si="0"/>
        <v>2500</v>
      </c>
      <c r="E57" s="24"/>
      <c r="F57" s="24"/>
      <c r="G57" s="24"/>
      <c r="H57" s="25">
        <v>2500</v>
      </c>
      <c r="I57" s="24"/>
      <c r="J57" s="15"/>
      <c r="K57" s="16"/>
      <c r="L57" s="6"/>
    </row>
    <row r="58" spans="1:25" ht="21.75" customHeight="1" x14ac:dyDescent="0.25">
      <c r="A58" s="9"/>
      <c r="B58" s="28"/>
      <c r="C58" s="23" t="s">
        <v>98</v>
      </c>
      <c r="D58" s="24">
        <f t="shared" si="0"/>
        <v>1503</v>
      </c>
      <c r="E58" s="24"/>
      <c r="F58" s="24"/>
      <c r="G58" s="24"/>
      <c r="H58" s="25">
        <v>1503</v>
      </c>
      <c r="I58" s="24"/>
      <c r="J58" s="15"/>
      <c r="K58" s="16"/>
      <c r="L58" s="6"/>
    </row>
    <row r="59" spans="1:25" ht="21.75" customHeight="1" x14ac:dyDescent="0.25">
      <c r="A59" s="9"/>
      <c r="B59" s="28"/>
      <c r="C59" s="23" t="s">
        <v>99</v>
      </c>
      <c r="D59" s="24">
        <f t="shared" si="0"/>
        <v>1300</v>
      </c>
      <c r="E59" s="24"/>
      <c r="F59" s="24"/>
      <c r="G59" s="24"/>
      <c r="H59" s="25">
        <v>1300</v>
      </c>
      <c r="I59" s="24"/>
      <c r="J59" s="15"/>
      <c r="K59" s="16"/>
      <c r="L59" s="6"/>
    </row>
    <row r="60" spans="1:25" ht="21.75" customHeight="1" x14ac:dyDescent="0.25">
      <c r="A60" s="9"/>
      <c r="B60" s="28"/>
      <c r="C60" s="23" t="s">
        <v>100</v>
      </c>
      <c r="D60" s="24">
        <f t="shared" si="0"/>
        <v>580</v>
      </c>
      <c r="E60" s="24"/>
      <c r="F60" s="24"/>
      <c r="G60" s="24"/>
      <c r="H60" s="25">
        <v>580</v>
      </c>
      <c r="I60" s="24"/>
      <c r="J60" s="15"/>
      <c r="K60" s="16"/>
      <c r="L60" s="6"/>
    </row>
    <row r="61" spans="1:25" ht="21.75" customHeight="1" x14ac:dyDescent="0.25">
      <c r="A61" s="9"/>
      <c r="B61" s="28"/>
      <c r="C61" s="23" t="s">
        <v>101</v>
      </c>
      <c r="D61" s="24">
        <f t="shared" si="0"/>
        <v>1500</v>
      </c>
      <c r="E61" s="24"/>
      <c r="F61" s="24"/>
      <c r="G61" s="24"/>
      <c r="H61" s="25">
        <v>1500</v>
      </c>
      <c r="I61" s="24"/>
      <c r="J61" s="15"/>
      <c r="K61" s="16"/>
      <c r="L61" s="6"/>
    </row>
    <row r="62" spans="1:25" ht="21.75" customHeight="1" x14ac:dyDescent="0.25">
      <c r="A62" s="9"/>
      <c r="B62" s="28"/>
      <c r="C62" s="23" t="s">
        <v>80</v>
      </c>
      <c r="D62" s="24">
        <f t="shared" si="0"/>
        <v>1200</v>
      </c>
      <c r="E62" s="24"/>
      <c r="F62" s="24"/>
      <c r="G62" s="24"/>
      <c r="H62" s="25">
        <v>1200</v>
      </c>
      <c r="I62" s="24"/>
      <c r="J62" s="15"/>
      <c r="K62" s="16"/>
      <c r="L62" s="6"/>
    </row>
    <row r="63" spans="1:25" ht="21.75" customHeight="1" x14ac:dyDescent="0.25">
      <c r="A63" s="9"/>
      <c r="B63" s="28"/>
      <c r="C63" s="23" t="s">
        <v>102</v>
      </c>
      <c r="D63" s="24">
        <f t="shared" si="0"/>
        <v>1400</v>
      </c>
      <c r="E63" s="24"/>
      <c r="F63" s="24"/>
      <c r="G63" s="24"/>
      <c r="H63" s="25">
        <v>1400</v>
      </c>
      <c r="I63" s="24"/>
      <c r="J63" s="15"/>
      <c r="K63" s="16"/>
      <c r="L63" s="6"/>
    </row>
    <row r="64" spans="1:25" ht="21.75" customHeight="1" x14ac:dyDescent="0.25">
      <c r="A64" s="9"/>
      <c r="B64" s="28"/>
      <c r="C64" s="23" t="s">
        <v>103</v>
      </c>
      <c r="D64" s="24">
        <f t="shared" si="0"/>
        <v>1350</v>
      </c>
      <c r="E64" s="24"/>
      <c r="F64" s="24"/>
      <c r="G64" s="24"/>
      <c r="H64" s="25">
        <v>1350</v>
      </c>
      <c r="I64" s="24"/>
      <c r="J64" s="15"/>
      <c r="K64" s="16"/>
      <c r="L64" s="6"/>
    </row>
    <row r="65" spans="1:12" s="21" customFormat="1" ht="21.75" customHeight="1" x14ac:dyDescent="0.25">
      <c r="A65" s="4"/>
      <c r="B65" s="32"/>
      <c r="C65" s="12" t="s">
        <v>39</v>
      </c>
      <c r="D65" s="14">
        <f t="shared" si="0"/>
        <v>21439</v>
      </c>
      <c r="E65" s="14"/>
      <c r="F65" s="14"/>
      <c r="G65" s="14"/>
      <c r="H65" s="14">
        <f>SUM(H66:H85)</f>
        <v>21439</v>
      </c>
      <c r="I65" s="14"/>
      <c r="J65" s="19"/>
      <c r="K65" s="16"/>
      <c r="L65" s="20"/>
    </row>
    <row r="66" spans="1:12" s="21" customFormat="1" ht="21.75" customHeight="1" x14ac:dyDescent="0.25">
      <c r="A66" s="4"/>
      <c r="B66" s="32"/>
      <c r="C66" s="23" t="s">
        <v>104</v>
      </c>
      <c r="D66" s="24">
        <f t="shared" si="0"/>
        <v>300</v>
      </c>
      <c r="E66" s="14"/>
      <c r="F66" s="14"/>
      <c r="G66" s="14"/>
      <c r="H66" s="25">
        <v>300</v>
      </c>
      <c r="I66" s="14"/>
      <c r="J66" s="26"/>
      <c r="K66" s="16"/>
      <c r="L66" s="20"/>
    </row>
    <row r="67" spans="1:12" s="21" customFormat="1" ht="21.75" customHeight="1" x14ac:dyDescent="0.25">
      <c r="A67" s="4"/>
      <c r="B67" s="32"/>
      <c r="C67" s="23" t="s">
        <v>67</v>
      </c>
      <c r="D67" s="24">
        <f t="shared" si="0"/>
        <v>350</v>
      </c>
      <c r="E67" s="14"/>
      <c r="F67" s="14"/>
      <c r="G67" s="14"/>
      <c r="H67" s="25">
        <v>350</v>
      </c>
      <c r="I67" s="14"/>
      <c r="J67" s="26"/>
      <c r="K67" s="16"/>
      <c r="L67" s="20"/>
    </row>
    <row r="68" spans="1:12" s="21" customFormat="1" ht="21.75" customHeight="1" x14ac:dyDescent="0.25">
      <c r="A68" s="4"/>
      <c r="B68" s="32"/>
      <c r="C68" s="23" t="s">
        <v>68</v>
      </c>
      <c r="D68" s="24">
        <f t="shared" si="0"/>
        <v>1000</v>
      </c>
      <c r="E68" s="14"/>
      <c r="F68" s="14"/>
      <c r="G68" s="14"/>
      <c r="H68" s="25">
        <v>1000</v>
      </c>
      <c r="I68" s="14"/>
      <c r="J68" s="26"/>
      <c r="K68" s="16"/>
      <c r="L68" s="20"/>
    </row>
    <row r="69" spans="1:12" s="21" customFormat="1" ht="21.75" customHeight="1" x14ac:dyDescent="0.25">
      <c r="A69" s="4"/>
      <c r="B69" s="32"/>
      <c r="C69" s="23" t="s">
        <v>105</v>
      </c>
      <c r="D69" s="24">
        <f t="shared" si="0"/>
        <v>200</v>
      </c>
      <c r="E69" s="14"/>
      <c r="F69" s="14"/>
      <c r="G69" s="14"/>
      <c r="H69" s="25">
        <v>200</v>
      </c>
      <c r="I69" s="14"/>
      <c r="J69" s="26"/>
      <c r="K69" s="16"/>
      <c r="L69" s="20"/>
    </row>
    <row r="70" spans="1:12" s="21" customFormat="1" ht="21.75" customHeight="1" x14ac:dyDescent="0.25">
      <c r="A70" s="4"/>
      <c r="B70" s="32"/>
      <c r="C70" s="23" t="s">
        <v>69</v>
      </c>
      <c r="D70" s="24">
        <f t="shared" si="0"/>
        <v>200</v>
      </c>
      <c r="E70" s="14"/>
      <c r="F70" s="14"/>
      <c r="G70" s="14"/>
      <c r="H70" s="25">
        <v>200</v>
      </c>
      <c r="I70" s="14"/>
      <c r="J70" s="26"/>
      <c r="K70" s="16"/>
      <c r="L70" s="20"/>
    </row>
    <row r="71" spans="1:12" s="21" customFormat="1" ht="21.75" customHeight="1" x14ac:dyDescent="0.25">
      <c r="A71" s="4"/>
      <c r="B71" s="32"/>
      <c r="C71" s="23" t="s">
        <v>70</v>
      </c>
      <c r="D71" s="24">
        <f t="shared" si="0"/>
        <v>200</v>
      </c>
      <c r="E71" s="14"/>
      <c r="F71" s="14"/>
      <c r="G71" s="14"/>
      <c r="H71" s="25">
        <v>200</v>
      </c>
      <c r="I71" s="14"/>
      <c r="J71" s="26"/>
      <c r="K71" s="16"/>
      <c r="L71" s="20"/>
    </row>
    <row r="72" spans="1:12" s="21" customFormat="1" ht="21.75" customHeight="1" x14ac:dyDescent="0.25">
      <c r="A72" s="4"/>
      <c r="B72" s="32"/>
      <c r="C72" s="23" t="s">
        <v>106</v>
      </c>
      <c r="D72" s="24">
        <f t="shared" si="0"/>
        <v>589</v>
      </c>
      <c r="E72" s="14"/>
      <c r="F72" s="14"/>
      <c r="G72" s="14"/>
      <c r="H72" s="25">
        <v>589</v>
      </c>
      <c r="I72" s="14"/>
      <c r="J72" s="26"/>
      <c r="K72" s="16"/>
      <c r="L72" s="20"/>
    </row>
    <row r="73" spans="1:12" s="21" customFormat="1" ht="21.75" customHeight="1" x14ac:dyDescent="0.25">
      <c r="A73" s="4"/>
      <c r="B73" s="32"/>
      <c r="C73" s="23" t="s">
        <v>71</v>
      </c>
      <c r="D73" s="24">
        <f t="shared" si="0"/>
        <v>900</v>
      </c>
      <c r="E73" s="14"/>
      <c r="F73" s="14"/>
      <c r="G73" s="14"/>
      <c r="H73" s="25">
        <v>900</v>
      </c>
      <c r="I73" s="14"/>
      <c r="J73" s="26"/>
      <c r="K73" s="16"/>
      <c r="L73" s="20"/>
    </row>
    <row r="74" spans="1:12" s="21" customFormat="1" ht="21.75" customHeight="1" x14ac:dyDescent="0.25">
      <c r="A74" s="4"/>
      <c r="B74" s="32"/>
      <c r="C74" s="23" t="s">
        <v>73</v>
      </c>
      <c r="D74" s="24">
        <f t="shared" ref="D74:D137" si="2">SUM(E74:I74)</f>
        <v>1900</v>
      </c>
      <c r="E74" s="14"/>
      <c r="F74" s="14"/>
      <c r="G74" s="14"/>
      <c r="H74" s="25">
        <v>1900</v>
      </c>
      <c r="I74" s="14"/>
      <c r="J74" s="26"/>
      <c r="K74" s="16"/>
      <c r="L74" s="20"/>
    </row>
    <row r="75" spans="1:12" s="21" customFormat="1" ht="21.75" customHeight="1" x14ac:dyDescent="0.25">
      <c r="A75" s="4"/>
      <c r="B75" s="32"/>
      <c r="C75" s="23" t="s">
        <v>74</v>
      </c>
      <c r="D75" s="24">
        <f t="shared" si="2"/>
        <v>1000</v>
      </c>
      <c r="E75" s="14"/>
      <c r="F75" s="14"/>
      <c r="G75" s="14"/>
      <c r="H75" s="25">
        <v>1000</v>
      </c>
      <c r="I75" s="14"/>
      <c r="J75" s="26"/>
      <c r="K75" s="16"/>
      <c r="L75" s="20"/>
    </row>
    <row r="76" spans="1:12" s="21" customFormat="1" ht="21.75" customHeight="1" x14ac:dyDescent="0.25">
      <c r="A76" s="4"/>
      <c r="B76" s="32"/>
      <c r="C76" s="23" t="s">
        <v>72</v>
      </c>
      <c r="D76" s="24">
        <f t="shared" si="2"/>
        <v>1500</v>
      </c>
      <c r="E76" s="14"/>
      <c r="F76" s="14"/>
      <c r="G76" s="14"/>
      <c r="H76" s="25">
        <v>1500</v>
      </c>
      <c r="I76" s="14"/>
      <c r="J76" s="26"/>
      <c r="K76" s="16"/>
      <c r="L76" s="20"/>
    </row>
    <row r="77" spans="1:12" s="21" customFormat="1" ht="21.75" customHeight="1" x14ac:dyDescent="0.25">
      <c r="A77" s="4"/>
      <c r="B77" s="32"/>
      <c r="C77" s="23" t="s">
        <v>107</v>
      </c>
      <c r="D77" s="24">
        <f t="shared" si="2"/>
        <v>2200</v>
      </c>
      <c r="E77" s="14"/>
      <c r="F77" s="14"/>
      <c r="G77" s="14"/>
      <c r="H77" s="25">
        <v>2200</v>
      </c>
      <c r="I77" s="14"/>
      <c r="J77" s="26"/>
      <c r="K77" s="16"/>
      <c r="L77" s="20"/>
    </row>
    <row r="78" spans="1:12" s="21" customFormat="1" ht="21.75" customHeight="1" x14ac:dyDescent="0.25">
      <c r="A78" s="4"/>
      <c r="B78" s="32"/>
      <c r="C78" s="23" t="s">
        <v>108</v>
      </c>
      <c r="D78" s="24">
        <f t="shared" si="2"/>
        <v>1000</v>
      </c>
      <c r="E78" s="14"/>
      <c r="F78" s="14"/>
      <c r="G78" s="14"/>
      <c r="H78" s="25">
        <v>1000</v>
      </c>
      <c r="I78" s="14"/>
      <c r="J78" s="26"/>
      <c r="K78" s="16"/>
      <c r="L78" s="20"/>
    </row>
    <row r="79" spans="1:12" s="21" customFormat="1" ht="21.75" customHeight="1" x14ac:dyDescent="0.25">
      <c r="A79" s="4"/>
      <c r="B79" s="32"/>
      <c r="C79" s="23" t="s">
        <v>75</v>
      </c>
      <c r="D79" s="24">
        <f t="shared" si="2"/>
        <v>1500</v>
      </c>
      <c r="E79" s="14"/>
      <c r="F79" s="14"/>
      <c r="G79" s="14"/>
      <c r="H79" s="25">
        <v>1500</v>
      </c>
      <c r="I79" s="14"/>
      <c r="J79" s="26"/>
      <c r="K79" s="16"/>
      <c r="L79" s="20"/>
    </row>
    <row r="80" spans="1:12" s="21" customFormat="1" ht="21.75" customHeight="1" x14ac:dyDescent="0.25">
      <c r="A80" s="4"/>
      <c r="B80" s="32"/>
      <c r="C80" s="23" t="s">
        <v>109</v>
      </c>
      <c r="D80" s="24">
        <f t="shared" si="2"/>
        <v>500</v>
      </c>
      <c r="E80" s="14"/>
      <c r="F80" s="14"/>
      <c r="G80" s="14"/>
      <c r="H80" s="25">
        <v>500</v>
      </c>
      <c r="I80" s="14"/>
      <c r="J80" s="26"/>
      <c r="K80" s="16"/>
      <c r="L80" s="20"/>
    </row>
    <row r="81" spans="1:27" s="21" customFormat="1" ht="21.75" customHeight="1" x14ac:dyDescent="0.25">
      <c r="A81" s="4"/>
      <c r="B81" s="32"/>
      <c r="C81" s="23" t="s">
        <v>76</v>
      </c>
      <c r="D81" s="24">
        <f t="shared" si="2"/>
        <v>2400</v>
      </c>
      <c r="E81" s="14"/>
      <c r="F81" s="14"/>
      <c r="G81" s="14"/>
      <c r="H81" s="25">
        <v>2400</v>
      </c>
      <c r="I81" s="14"/>
      <c r="J81" s="26"/>
      <c r="K81" s="16"/>
      <c r="L81" s="20"/>
    </row>
    <row r="82" spans="1:27" s="21" customFormat="1" ht="21.75" customHeight="1" x14ac:dyDescent="0.25">
      <c r="A82" s="4"/>
      <c r="B82" s="32"/>
      <c r="C82" s="23" t="s">
        <v>77</v>
      </c>
      <c r="D82" s="24">
        <f t="shared" si="2"/>
        <v>1700</v>
      </c>
      <c r="E82" s="14"/>
      <c r="F82" s="14"/>
      <c r="G82" s="14"/>
      <c r="H82" s="25">
        <v>1700</v>
      </c>
      <c r="I82" s="14"/>
      <c r="J82" s="26"/>
      <c r="K82" s="16"/>
      <c r="L82" s="20"/>
    </row>
    <row r="83" spans="1:27" s="21" customFormat="1" ht="21.75" customHeight="1" x14ac:dyDescent="0.25">
      <c r="A83" s="4"/>
      <c r="B83" s="32"/>
      <c r="C83" s="23" t="s">
        <v>110</v>
      </c>
      <c r="D83" s="24">
        <f t="shared" si="2"/>
        <v>600</v>
      </c>
      <c r="E83" s="14"/>
      <c r="F83" s="14"/>
      <c r="G83" s="14"/>
      <c r="H83" s="25">
        <v>600</v>
      </c>
      <c r="I83" s="14"/>
      <c r="J83" s="26"/>
      <c r="K83" s="16"/>
      <c r="L83" s="20"/>
    </row>
    <row r="84" spans="1:27" s="21" customFormat="1" ht="21.75" customHeight="1" x14ac:dyDescent="0.25">
      <c r="A84" s="4"/>
      <c r="B84" s="32"/>
      <c r="C84" s="23" t="s">
        <v>111</v>
      </c>
      <c r="D84" s="24">
        <f t="shared" si="2"/>
        <v>1600</v>
      </c>
      <c r="E84" s="14"/>
      <c r="F84" s="14"/>
      <c r="G84" s="14"/>
      <c r="H84" s="25">
        <v>1600</v>
      </c>
      <c r="I84" s="14"/>
      <c r="J84" s="26"/>
      <c r="K84" s="16"/>
      <c r="L84" s="20"/>
    </row>
    <row r="85" spans="1:27" s="21" customFormat="1" ht="21.75" customHeight="1" x14ac:dyDescent="0.25">
      <c r="A85" s="4"/>
      <c r="B85" s="32"/>
      <c r="C85" s="23" t="s">
        <v>112</v>
      </c>
      <c r="D85" s="24">
        <f t="shared" si="2"/>
        <v>1800</v>
      </c>
      <c r="E85" s="14"/>
      <c r="F85" s="14"/>
      <c r="G85" s="14"/>
      <c r="H85" s="25">
        <v>1800</v>
      </c>
      <c r="I85" s="14"/>
      <c r="J85" s="26"/>
      <c r="K85" s="16"/>
      <c r="L85" s="20"/>
    </row>
    <row r="86" spans="1:27" s="21" customFormat="1" ht="21.75" customHeight="1" x14ac:dyDescent="0.25">
      <c r="A86" s="4"/>
      <c r="B86" s="32"/>
      <c r="C86" s="12" t="s">
        <v>42</v>
      </c>
      <c r="D86" s="14">
        <f t="shared" si="2"/>
        <v>1275</v>
      </c>
      <c r="E86" s="14"/>
      <c r="F86" s="14"/>
      <c r="G86" s="14"/>
      <c r="H86" s="14">
        <f>H87</f>
        <v>1275</v>
      </c>
      <c r="I86" s="14"/>
      <c r="J86" s="19"/>
      <c r="K86" s="16"/>
      <c r="L86" s="20"/>
    </row>
    <row r="87" spans="1:27" s="21" customFormat="1" ht="21.75" customHeight="1" x14ac:dyDescent="0.25">
      <c r="A87" s="4"/>
      <c r="B87" s="32"/>
      <c r="C87" s="23" t="s">
        <v>78</v>
      </c>
      <c r="D87" s="24">
        <f t="shared" si="2"/>
        <v>1275</v>
      </c>
      <c r="E87" s="14"/>
      <c r="F87" s="14"/>
      <c r="G87" s="14"/>
      <c r="H87" s="25">
        <v>1275</v>
      </c>
      <c r="I87" s="14"/>
      <c r="J87" s="26"/>
      <c r="K87" s="16"/>
      <c r="L87" s="20"/>
    </row>
    <row r="88" spans="1:27" s="21" customFormat="1" ht="100.5" customHeight="1" x14ac:dyDescent="0.25">
      <c r="A88" s="4">
        <v>4</v>
      </c>
      <c r="B88" s="12" t="s">
        <v>60</v>
      </c>
      <c r="C88" s="12"/>
      <c r="D88" s="14">
        <f t="shared" si="2"/>
        <v>55760</v>
      </c>
      <c r="E88" s="14">
        <f>E89</f>
        <v>0</v>
      </c>
      <c r="F88" s="14">
        <f t="shared" ref="F88:I88" si="3">F89</f>
        <v>0</v>
      </c>
      <c r="G88" s="14">
        <f t="shared" si="3"/>
        <v>0</v>
      </c>
      <c r="H88" s="14">
        <f t="shared" si="3"/>
        <v>55760</v>
      </c>
      <c r="I88" s="14">
        <f t="shared" si="3"/>
        <v>0</v>
      </c>
      <c r="J88" s="26"/>
      <c r="K88" s="16"/>
      <c r="L88" s="20"/>
      <c r="M88" s="20"/>
      <c r="N88" s="20"/>
      <c r="O88" s="20"/>
      <c r="P88" s="20"/>
      <c r="Q88" s="20"/>
      <c r="R88" s="20"/>
      <c r="S88" s="20"/>
      <c r="T88" s="20"/>
      <c r="U88" s="20"/>
      <c r="V88" s="20"/>
      <c r="W88" s="20"/>
      <c r="X88" s="20"/>
      <c r="Y88" s="20"/>
      <c r="Z88" s="20"/>
    </row>
    <row r="89" spans="1:27" ht="63" customHeight="1" x14ac:dyDescent="0.25">
      <c r="A89" s="9" t="s">
        <v>11</v>
      </c>
      <c r="B89" s="28" t="s">
        <v>12</v>
      </c>
      <c r="C89" s="28"/>
      <c r="D89" s="14">
        <f t="shared" si="2"/>
        <v>55760</v>
      </c>
      <c r="E89" s="24">
        <f>SUM(E90:E128)</f>
        <v>0</v>
      </c>
      <c r="F89" s="24">
        <f>SUM(F90:F128)</f>
        <v>0</v>
      </c>
      <c r="G89" s="24">
        <f>SUM(G90:G128)</f>
        <v>0</v>
      </c>
      <c r="H89" s="24">
        <f>H90+H92+H105+H126+H128</f>
        <v>55760</v>
      </c>
      <c r="I89" s="24">
        <f>SUM(I90:I128)</f>
        <v>0</v>
      </c>
      <c r="J89" s="37"/>
      <c r="K89" s="16"/>
      <c r="L89" s="6"/>
      <c r="M89" s="6"/>
      <c r="N89" s="6"/>
      <c r="O89" s="6"/>
      <c r="P89" s="6"/>
      <c r="Q89" s="6"/>
      <c r="R89" s="6"/>
      <c r="S89" s="6"/>
      <c r="T89" s="6"/>
      <c r="U89" s="6"/>
      <c r="V89" s="6"/>
      <c r="W89" s="6"/>
      <c r="X89" s="6"/>
      <c r="Y89" s="6"/>
      <c r="Z89" s="6"/>
      <c r="AA89" s="6"/>
    </row>
    <row r="90" spans="1:27" s="21" customFormat="1" ht="23.25" customHeight="1" x14ac:dyDescent="0.25">
      <c r="A90" s="4"/>
      <c r="B90" s="32"/>
      <c r="C90" s="12" t="s">
        <v>43</v>
      </c>
      <c r="D90" s="14">
        <f t="shared" si="2"/>
        <v>306</v>
      </c>
      <c r="E90" s="14"/>
      <c r="F90" s="14"/>
      <c r="G90" s="14"/>
      <c r="H90" s="14">
        <f>H91</f>
        <v>306</v>
      </c>
      <c r="I90" s="14"/>
      <c r="J90" s="38"/>
      <c r="K90" s="16"/>
      <c r="L90" s="20"/>
    </row>
    <row r="91" spans="1:27" ht="23.25" customHeight="1" x14ac:dyDescent="0.25">
      <c r="A91" s="9"/>
      <c r="B91" s="28"/>
      <c r="C91" s="23" t="s">
        <v>113</v>
      </c>
      <c r="D91" s="24">
        <f t="shared" si="2"/>
        <v>306</v>
      </c>
      <c r="E91" s="24"/>
      <c r="F91" s="24"/>
      <c r="G91" s="24"/>
      <c r="H91" s="25">
        <v>306</v>
      </c>
      <c r="I91" s="24"/>
      <c r="J91" s="15"/>
      <c r="K91" s="16"/>
      <c r="L91" s="6"/>
    </row>
    <row r="92" spans="1:27" s="21" customFormat="1" ht="23.25" customHeight="1" x14ac:dyDescent="0.25">
      <c r="A92" s="4"/>
      <c r="B92" s="32"/>
      <c r="C92" s="12" t="s">
        <v>41</v>
      </c>
      <c r="D92" s="14">
        <f t="shared" si="2"/>
        <v>21761</v>
      </c>
      <c r="E92" s="14"/>
      <c r="F92" s="14"/>
      <c r="G92" s="14"/>
      <c r="H92" s="14">
        <f>SUM(H93:H104)</f>
        <v>21761</v>
      </c>
      <c r="I92" s="14"/>
      <c r="J92" s="38"/>
      <c r="K92" s="16"/>
      <c r="L92" s="20"/>
    </row>
    <row r="93" spans="1:27" s="21" customFormat="1" ht="23.25" customHeight="1" x14ac:dyDescent="0.25">
      <c r="A93" s="4"/>
      <c r="B93" s="32"/>
      <c r="C93" s="23" t="s">
        <v>93</v>
      </c>
      <c r="D93" s="24">
        <f t="shared" si="2"/>
        <v>2250</v>
      </c>
      <c r="E93" s="14"/>
      <c r="F93" s="14"/>
      <c r="G93" s="14"/>
      <c r="H93" s="25">
        <v>2250</v>
      </c>
      <c r="I93" s="14"/>
      <c r="J93" s="26"/>
      <c r="K93" s="16"/>
      <c r="L93" s="20"/>
    </row>
    <row r="94" spans="1:27" s="21" customFormat="1" ht="23.25" customHeight="1" x14ac:dyDescent="0.25">
      <c r="A94" s="4"/>
      <c r="B94" s="32"/>
      <c r="C94" s="23" t="s">
        <v>94</v>
      </c>
      <c r="D94" s="24">
        <f t="shared" si="2"/>
        <v>1300</v>
      </c>
      <c r="E94" s="14"/>
      <c r="F94" s="14"/>
      <c r="G94" s="14"/>
      <c r="H94" s="25">
        <v>1300</v>
      </c>
      <c r="I94" s="14"/>
      <c r="J94" s="26"/>
      <c r="K94" s="16"/>
      <c r="L94" s="20"/>
    </row>
    <row r="95" spans="1:27" s="21" customFormat="1" ht="23.25" customHeight="1" x14ac:dyDescent="0.25">
      <c r="A95" s="4"/>
      <c r="B95" s="32"/>
      <c r="C95" s="23" t="s">
        <v>95</v>
      </c>
      <c r="D95" s="24">
        <f t="shared" si="2"/>
        <v>1300</v>
      </c>
      <c r="E95" s="14"/>
      <c r="F95" s="14"/>
      <c r="G95" s="14"/>
      <c r="H95" s="25">
        <v>1300</v>
      </c>
      <c r="I95" s="14"/>
      <c r="J95" s="26"/>
      <c r="K95" s="16"/>
      <c r="L95" s="20"/>
    </row>
    <row r="96" spans="1:27" s="21" customFormat="1" ht="23.25" customHeight="1" x14ac:dyDescent="0.25">
      <c r="A96" s="4"/>
      <c r="B96" s="32"/>
      <c r="C96" s="23" t="s">
        <v>96</v>
      </c>
      <c r="D96" s="24">
        <f t="shared" si="2"/>
        <v>721</v>
      </c>
      <c r="E96" s="14"/>
      <c r="F96" s="14"/>
      <c r="G96" s="14"/>
      <c r="H96" s="25">
        <v>721</v>
      </c>
      <c r="I96" s="14"/>
      <c r="J96" s="26"/>
      <c r="K96" s="16"/>
      <c r="L96" s="20"/>
    </row>
    <row r="97" spans="1:12" s="21" customFormat="1" ht="23.25" customHeight="1" x14ac:dyDescent="0.25">
      <c r="A97" s="4"/>
      <c r="B97" s="32"/>
      <c r="C97" s="23" t="s">
        <v>97</v>
      </c>
      <c r="D97" s="24">
        <f t="shared" si="2"/>
        <v>2500</v>
      </c>
      <c r="E97" s="14"/>
      <c r="F97" s="14"/>
      <c r="G97" s="14"/>
      <c r="H97" s="25">
        <v>2500</v>
      </c>
      <c r="I97" s="14"/>
      <c r="J97" s="26"/>
      <c r="K97" s="16"/>
      <c r="L97" s="20"/>
    </row>
    <row r="98" spans="1:12" s="21" customFormat="1" ht="23.25" customHeight="1" x14ac:dyDescent="0.25">
      <c r="A98" s="4"/>
      <c r="B98" s="32"/>
      <c r="C98" s="23" t="s">
        <v>98</v>
      </c>
      <c r="D98" s="24">
        <f t="shared" si="2"/>
        <v>2100</v>
      </c>
      <c r="E98" s="14"/>
      <c r="F98" s="14"/>
      <c r="G98" s="14"/>
      <c r="H98" s="25">
        <v>2100</v>
      </c>
      <c r="I98" s="14"/>
      <c r="J98" s="26"/>
      <c r="K98" s="16"/>
      <c r="L98" s="20"/>
    </row>
    <row r="99" spans="1:12" s="21" customFormat="1" ht="23.25" customHeight="1" x14ac:dyDescent="0.25">
      <c r="A99" s="4"/>
      <c r="B99" s="32"/>
      <c r="C99" s="23" t="s">
        <v>99</v>
      </c>
      <c r="D99" s="24">
        <f t="shared" si="2"/>
        <v>2200</v>
      </c>
      <c r="E99" s="14"/>
      <c r="F99" s="14"/>
      <c r="G99" s="14"/>
      <c r="H99" s="25">
        <v>2200</v>
      </c>
      <c r="I99" s="14"/>
      <c r="J99" s="26"/>
      <c r="K99" s="16"/>
      <c r="L99" s="20"/>
    </row>
    <row r="100" spans="1:12" s="21" customFormat="1" ht="23.25" customHeight="1" x14ac:dyDescent="0.25">
      <c r="A100" s="4"/>
      <c r="B100" s="32"/>
      <c r="C100" s="23" t="s">
        <v>100</v>
      </c>
      <c r="D100" s="24">
        <f t="shared" si="2"/>
        <v>1100</v>
      </c>
      <c r="E100" s="14"/>
      <c r="F100" s="14"/>
      <c r="G100" s="14"/>
      <c r="H100" s="25">
        <v>1100</v>
      </c>
      <c r="I100" s="14"/>
      <c r="J100" s="26"/>
      <c r="K100" s="16"/>
      <c r="L100" s="20"/>
    </row>
    <row r="101" spans="1:12" s="21" customFormat="1" ht="23.25" customHeight="1" x14ac:dyDescent="0.25">
      <c r="A101" s="4"/>
      <c r="B101" s="32"/>
      <c r="C101" s="23" t="s">
        <v>101</v>
      </c>
      <c r="D101" s="24">
        <f t="shared" si="2"/>
        <v>1900</v>
      </c>
      <c r="E101" s="14"/>
      <c r="F101" s="14"/>
      <c r="G101" s="14"/>
      <c r="H101" s="25">
        <v>1900</v>
      </c>
      <c r="I101" s="14"/>
      <c r="J101" s="26"/>
      <c r="K101" s="16"/>
      <c r="L101" s="20"/>
    </row>
    <row r="102" spans="1:12" s="21" customFormat="1" ht="23.25" customHeight="1" x14ac:dyDescent="0.25">
      <c r="A102" s="4"/>
      <c r="B102" s="32"/>
      <c r="C102" s="23" t="s">
        <v>80</v>
      </c>
      <c r="D102" s="24">
        <f t="shared" si="2"/>
        <v>1900</v>
      </c>
      <c r="E102" s="14"/>
      <c r="F102" s="14"/>
      <c r="G102" s="14"/>
      <c r="H102" s="25">
        <v>1900</v>
      </c>
      <c r="I102" s="14"/>
      <c r="J102" s="26"/>
      <c r="K102" s="16"/>
      <c r="L102" s="20"/>
    </row>
    <row r="103" spans="1:12" s="21" customFormat="1" ht="23.25" customHeight="1" x14ac:dyDescent="0.25">
      <c r="A103" s="4"/>
      <c r="B103" s="32"/>
      <c r="C103" s="23" t="s">
        <v>102</v>
      </c>
      <c r="D103" s="24">
        <f t="shared" si="2"/>
        <v>2250</v>
      </c>
      <c r="E103" s="14"/>
      <c r="F103" s="14"/>
      <c r="G103" s="14"/>
      <c r="H103" s="25">
        <v>2250</v>
      </c>
      <c r="I103" s="14"/>
      <c r="J103" s="26"/>
      <c r="K103" s="16"/>
      <c r="L103" s="20"/>
    </row>
    <row r="104" spans="1:12" s="21" customFormat="1" ht="23.25" customHeight="1" x14ac:dyDescent="0.25">
      <c r="A104" s="4"/>
      <c r="B104" s="32"/>
      <c r="C104" s="23" t="s">
        <v>103</v>
      </c>
      <c r="D104" s="24">
        <f t="shared" si="2"/>
        <v>2240</v>
      </c>
      <c r="E104" s="14"/>
      <c r="F104" s="14"/>
      <c r="G104" s="14"/>
      <c r="H104" s="25">
        <v>2240</v>
      </c>
      <c r="I104" s="14"/>
      <c r="J104" s="26"/>
      <c r="K104" s="16"/>
      <c r="L104" s="20"/>
    </row>
    <row r="105" spans="1:12" s="21" customFormat="1" ht="23.25" customHeight="1" x14ac:dyDescent="0.25">
      <c r="A105" s="4"/>
      <c r="B105" s="32"/>
      <c r="C105" s="12" t="s">
        <v>39</v>
      </c>
      <c r="D105" s="14">
        <f t="shared" si="2"/>
        <v>29241</v>
      </c>
      <c r="E105" s="14"/>
      <c r="F105" s="14"/>
      <c r="G105" s="14"/>
      <c r="H105" s="14">
        <f>SUM(H106:H125)</f>
        <v>29241</v>
      </c>
      <c r="I105" s="14"/>
      <c r="J105" s="38"/>
      <c r="K105" s="16"/>
      <c r="L105" s="20"/>
    </row>
    <row r="106" spans="1:12" s="21" customFormat="1" ht="23.25" customHeight="1" x14ac:dyDescent="0.25">
      <c r="A106" s="4"/>
      <c r="B106" s="32"/>
      <c r="C106" s="23" t="s">
        <v>104</v>
      </c>
      <c r="D106" s="24">
        <f t="shared" si="2"/>
        <v>93</v>
      </c>
      <c r="E106" s="14"/>
      <c r="F106" s="14"/>
      <c r="G106" s="14"/>
      <c r="H106" s="25">
        <v>93</v>
      </c>
      <c r="I106" s="14"/>
      <c r="J106" s="26"/>
      <c r="K106" s="16"/>
      <c r="L106" s="20"/>
    </row>
    <row r="107" spans="1:12" s="21" customFormat="1" ht="23.25" customHeight="1" x14ac:dyDescent="0.25">
      <c r="A107" s="4"/>
      <c r="B107" s="32"/>
      <c r="C107" s="23" t="s">
        <v>67</v>
      </c>
      <c r="D107" s="24">
        <f t="shared" si="2"/>
        <v>550</v>
      </c>
      <c r="E107" s="14"/>
      <c r="F107" s="14"/>
      <c r="G107" s="14"/>
      <c r="H107" s="25">
        <v>550</v>
      </c>
      <c r="I107" s="14"/>
      <c r="J107" s="26"/>
      <c r="K107" s="16"/>
      <c r="L107" s="20"/>
    </row>
    <row r="108" spans="1:12" s="21" customFormat="1" ht="23.25" customHeight="1" x14ac:dyDescent="0.25">
      <c r="A108" s="4"/>
      <c r="B108" s="32"/>
      <c r="C108" s="23" t="s">
        <v>68</v>
      </c>
      <c r="D108" s="24">
        <f t="shared" si="2"/>
        <v>300</v>
      </c>
      <c r="E108" s="14"/>
      <c r="F108" s="14"/>
      <c r="G108" s="14"/>
      <c r="H108" s="25">
        <v>300</v>
      </c>
      <c r="I108" s="14"/>
      <c r="J108" s="26"/>
      <c r="K108" s="16"/>
      <c r="L108" s="20"/>
    </row>
    <row r="109" spans="1:12" s="21" customFormat="1" ht="23.25" customHeight="1" x14ac:dyDescent="0.25">
      <c r="A109" s="4"/>
      <c r="B109" s="32"/>
      <c r="C109" s="23" t="s">
        <v>105</v>
      </c>
      <c r="D109" s="24">
        <f t="shared" si="2"/>
        <v>550</v>
      </c>
      <c r="E109" s="14"/>
      <c r="F109" s="14"/>
      <c r="G109" s="14"/>
      <c r="H109" s="25">
        <v>550</v>
      </c>
      <c r="I109" s="14"/>
      <c r="J109" s="26"/>
      <c r="K109" s="16"/>
      <c r="L109" s="20"/>
    </row>
    <row r="110" spans="1:12" s="21" customFormat="1" ht="23.25" customHeight="1" x14ac:dyDescent="0.25">
      <c r="A110" s="4"/>
      <c r="B110" s="32"/>
      <c r="C110" s="23" t="s">
        <v>69</v>
      </c>
      <c r="D110" s="24">
        <f t="shared" si="2"/>
        <v>200</v>
      </c>
      <c r="E110" s="14"/>
      <c r="F110" s="14"/>
      <c r="G110" s="14"/>
      <c r="H110" s="25">
        <v>200</v>
      </c>
      <c r="I110" s="14"/>
      <c r="J110" s="26"/>
      <c r="K110" s="16"/>
      <c r="L110" s="20"/>
    </row>
    <row r="111" spans="1:12" s="21" customFormat="1" ht="23.25" customHeight="1" x14ac:dyDescent="0.25">
      <c r="A111" s="4"/>
      <c r="B111" s="32"/>
      <c r="C111" s="23" t="s">
        <v>70</v>
      </c>
      <c r="D111" s="24">
        <f t="shared" si="2"/>
        <v>100</v>
      </c>
      <c r="E111" s="14"/>
      <c r="F111" s="14"/>
      <c r="G111" s="14"/>
      <c r="H111" s="25">
        <v>100</v>
      </c>
      <c r="I111" s="14"/>
      <c r="J111" s="26"/>
      <c r="K111" s="16"/>
      <c r="L111" s="20"/>
    </row>
    <row r="112" spans="1:12" s="21" customFormat="1" ht="23.25" customHeight="1" x14ac:dyDescent="0.25">
      <c r="A112" s="4"/>
      <c r="B112" s="32"/>
      <c r="C112" s="23" t="s">
        <v>106</v>
      </c>
      <c r="D112" s="24">
        <f t="shared" si="2"/>
        <v>2000</v>
      </c>
      <c r="E112" s="14"/>
      <c r="F112" s="14"/>
      <c r="G112" s="14"/>
      <c r="H112" s="25">
        <v>2000</v>
      </c>
      <c r="I112" s="14"/>
      <c r="J112" s="26"/>
      <c r="K112" s="16"/>
      <c r="L112" s="20"/>
    </row>
    <row r="113" spans="1:12" s="21" customFormat="1" ht="23.25" customHeight="1" x14ac:dyDescent="0.25">
      <c r="A113" s="4"/>
      <c r="B113" s="32"/>
      <c r="C113" s="23" t="s">
        <v>108</v>
      </c>
      <c r="D113" s="24">
        <f t="shared" si="2"/>
        <v>2000</v>
      </c>
      <c r="E113" s="14"/>
      <c r="F113" s="14"/>
      <c r="G113" s="14"/>
      <c r="H113" s="25">
        <v>2000</v>
      </c>
      <c r="I113" s="14"/>
      <c r="J113" s="26"/>
      <c r="K113" s="16"/>
      <c r="L113" s="20"/>
    </row>
    <row r="114" spans="1:12" s="21" customFormat="1" ht="23.25" customHeight="1" x14ac:dyDescent="0.25">
      <c r="A114" s="4"/>
      <c r="B114" s="32"/>
      <c r="C114" s="23" t="s">
        <v>71</v>
      </c>
      <c r="D114" s="24">
        <f t="shared" si="2"/>
        <v>1500</v>
      </c>
      <c r="E114" s="14"/>
      <c r="F114" s="14"/>
      <c r="G114" s="14"/>
      <c r="H114" s="25">
        <v>1500</v>
      </c>
      <c r="I114" s="14"/>
      <c r="J114" s="26"/>
      <c r="K114" s="16"/>
      <c r="L114" s="20"/>
    </row>
    <row r="115" spans="1:12" s="21" customFormat="1" ht="23.25" customHeight="1" x14ac:dyDescent="0.25">
      <c r="A115" s="4"/>
      <c r="B115" s="32"/>
      <c r="C115" s="23" t="s">
        <v>74</v>
      </c>
      <c r="D115" s="24">
        <f t="shared" si="2"/>
        <v>3848</v>
      </c>
      <c r="E115" s="14"/>
      <c r="F115" s="14"/>
      <c r="G115" s="14"/>
      <c r="H115" s="25">
        <v>3848</v>
      </c>
      <c r="I115" s="14"/>
      <c r="J115" s="26"/>
      <c r="K115" s="16"/>
      <c r="L115" s="20"/>
    </row>
    <row r="116" spans="1:12" s="21" customFormat="1" ht="23.25" customHeight="1" x14ac:dyDescent="0.25">
      <c r="A116" s="4"/>
      <c r="B116" s="32"/>
      <c r="C116" s="23" t="s">
        <v>72</v>
      </c>
      <c r="D116" s="24">
        <f t="shared" si="2"/>
        <v>2000</v>
      </c>
      <c r="E116" s="14"/>
      <c r="F116" s="14"/>
      <c r="G116" s="14"/>
      <c r="H116" s="25">
        <v>2000</v>
      </c>
      <c r="I116" s="14"/>
      <c r="J116" s="26"/>
      <c r="K116" s="16"/>
      <c r="L116" s="20"/>
    </row>
    <row r="117" spans="1:12" s="21" customFormat="1" ht="23.25" customHeight="1" x14ac:dyDescent="0.25">
      <c r="A117" s="4"/>
      <c r="B117" s="32"/>
      <c r="C117" s="23" t="s">
        <v>107</v>
      </c>
      <c r="D117" s="24">
        <f t="shared" si="2"/>
        <v>2900</v>
      </c>
      <c r="E117" s="14"/>
      <c r="F117" s="14"/>
      <c r="G117" s="14"/>
      <c r="H117" s="25">
        <v>2900</v>
      </c>
      <c r="I117" s="14"/>
      <c r="J117" s="26"/>
      <c r="K117" s="16"/>
      <c r="L117" s="20"/>
    </row>
    <row r="118" spans="1:12" s="21" customFormat="1" ht="23.25" customHeight="1" x14ac:dyDescent="0.25">
      <c r="A118" s="4"/>
      <c r="B118" s="32"/>
      <c r="C118" s="23" t="s">
        <v>73</v>
      </c>
      <c r="D118" s="24">
        <f t="shared" si="2"/>
        <v>2300</v>
      </c>
      <c r="E118" s="14"/>
      <c r="F118" s="14"/>
      <c r="G118" s="14"/>
      <c r="H118" s="25">
        <v>2300</v>
      </c>
      <c r="I118" s="14"/>
      <c r="J118" s="26"/>
      <c r="K118" s="16"/>
      <c r="L118" s="20"/>
    </row>
    <row r="119" spans="1:12" s="21" customFormat="1" ht="23.25" customHeight="1" x14ac:dyDescent="0.25">
      <c r="A119" s="4"/>
      <c r="B119" s="32"/>
      <c r="C119" s="23" t="s">
        <v>75</v>
      </c>
      <c r="D119" s="24">
        <f t="shared" si="2"/>
        <v>2000</v>
      </c>
      <c r="E119" s="14"/>
      <c r="F119" s="14"/>
      <c r="G119" s="14"/>
      <c r="H119" s="25">
        <v>2000</v>
      </c>
      <c r="I119" s="14"/>
      <c r="J119" s="26"/>
      <c r="K119" s="16"/>
      <c r="L119" s="20"/>
    </row>
    <row r="120" spans="1:12" s="21" customFormat="1" ht="23.25" customHeight="1" x14ac:dyDescent="0.25">
      <c r="A120" s="4"/>
      <c r="B120" s="32"/>
      <c r="C120" s="23" t="s">
        <v>109</v>
      </c>
      <c r="D120" s="24">
        <f t="shared" si="2"/>
        <v>1000</v>
      </c>
      <c r="E120" s="14"/>
      <c r="F120" s="14"/>
      <c r="G120" s="14"/>
      <c r="H120" s="25">
        <v>1000</v>
      </c>
      <c r="I120" s="14"/>
      <c r="J120" s="26"/>
      <c r="K120" s="16"/>
      <c r="L120" s="20"/>
    </row>
    <row r="121" spans="1:12" s="21" customFormat="1" ht="23.25" customHeight="1" x14ac:dyDescent="0.25">
      <c r="A121" s="4"/>
      <c r="B121" s="32"/>
      <c r="C121" s="23" t="s">
        <v>76</v>
      </c>
      <c r="D121" s="24">
        <f t="shared" si="2"/>
        <v>1400</v>
      </c>
      <c r="E121" s="14"/>
      <c r="F121" s="14"/>
      <c r="G121" s="14"/>
      <c r="H121" s="25">
        <v>1400</v>
      </c>
      <c r="I121" s="14"/>
      <c r="J121" s="26"/>
      <c r="K121" s="16"/>
      <c r="L121" s="20"/>
    </row>
    <row r="122" spans="1:12" s="21" customFormat="1" ht="23.25" customHeight="1" x14ac:dyDescent="0.25">
      <c r="A122" s="4"/>
      <c r="B122" s="32"/>
      <c r="C122" s="23" t="s">
        <v>77</v>
      </c>
      <c r="D122" s="24">
        <f t="shared" si="2"/>
        <v>1600</v>
      </c>
      <c r="E122" s="14"/>
      <c r="F122" s="14"/>
      <c r="G122" s="14"/>
      <c r="H122" s="25">
        <v>1600</v>
      </c>
      <c r="I122" s="14"/>
      <c r="J122" s="26"/>
      <c r="K122" s="16"/>
      <c r="L122" s="20"/>
    </row>
    <row r="123" spans="1:12" s="21" customFormat="1" ht="23.25" customHeight="1" x14ac:dyDescent="0.25">
      <c r="A123" s="4"/>
      <c r="B123" s="32"/>
      <c r="C123" s="23" t="s">
        <v>110</v>
      </c>
      <c r="D123" s="24">
        <f t="shared" si="2"/>
        <v>1500</v>
      </c>
      <c r="E123" s="14"/>
      <c r="F123" s="14"/>
      <c r="G123" s="14"/>
      <c r="H123" s="25">
        <v>1500</v>
      </c>
      <c r="I123" s="14"/>
      <c r="J123" s="26"/>
      <c r="K123" s="16"/>
      <c r="L123" s="20"/>
    </row>
    <row r="124" spans="1:12" s="21" customFormat="1" ht="23.25" customHeight="1" x14ac:dyDescent="0.25">
      <c r="A124" s="4"/>
      <c r="B124" s="32"/>
      <c r="C124" s="23" t="s">
        <v>111</v>
      </c>
      <c r="D124" s="24">
        <f t="shared" si="2"/>
        <v>1000</v>
      </c>
      <c r="E124" s="14"/>
      <c r="F124" s="14"/>
      <c r="G124" s="14"/>
      <c r="H124" s="25">
        <v>1000</v>
      </c>
      <c r="I124" s="14"/>
      <c r="J124" s="26"/>
      <c r="K124" s="16"/>
      <c r="L124" s="20"/>
    </row>
    <row r="125" spans="1:12" s="21" customFormat="1" ht="23.25" customHeight="1" x14ac:dyDescent="0.25">
      <c r="A125" s="4"/>
      <c r="B125" s="32"/>
      <c r="C125" s="23" t="s">
        <v>112</v>
      </c>
      <c r="D125" s="24">
        <f t="shared" si="2"/>
        <v>2400</v>
      </c>
      <c r="E125" s="14"/>
      <c r="F125" s="14"/>
      <c r="G125" s="14"/>
      <c r="H125" s="25">
        <v>2400</v>
      </c>
      <c r="I125" s="14"/>
      <c r="J125" s="26"/>
      <c r="K125" s="16"/>
      <c r="L125" s="20"/>
    </row>
    <row r="126" spans="1:12" s="21" customFormat="1" ht="23.25" customHeight="1" x14ac:dyDescent="0.25">
      <c r="A126" s="4"/>
      <c r="B126" s="32"/>
      <c r="C126" s="12" t="s">
        <v>42</v>
      </c>
      <c r="D126" s="14">
        <f t="shared" si="2"/>
        <v>1692</v>
      </c>
      <c r="E126" s="14"/>
      <c r="F126" s="14"/>
      <c r="G126" s="14"/>
      <c r="H126" s="14">
        <f>H127</f>
        <v>1692</v>
      </c>
      <c r="I126" s="14"/>
      <c r="J126" s="38"/>
      <c r="K126" s="16"/>
      <c r="L126" s="20"/>
    </row>
    <row r="127" spans="1:12" s="21" customFormat="1" ht="23.25" customHeight="1" x14ac:dyDescent="0.25">
      <c r="A127" s="4"/>
      <c r="B127" s="32"/>
      <c r="C127" s="23" t="s">
        <v>78</v>
      </c>
      <c r="D127" s="24">
        <f t="shared" si="2"/>
        <v>1692</v>
      </c>
      <c r="E127" s="14"/>
      <c r="F127" s="14"/>
      <c r="G127" s="14"/>
      <c r="H127" s="25">
        <v>1692</v>
      </c>
      <c r="I127" s="14"/>
      <c r="J127" s="26"/>
      <c r="K127" s="16"/>
      <c r="L127" s="20"/>
    </row>
    <row r="128" spans="1:12" s="21" customFormat="1" ht="23.25" customHeight="1" x14ac:dyDescent="0.25">
      <c r="A128" s="4"/>
      <c r="B128" s="32"/>
      <c r="C128" s="12" t="s">
        <v>40</v>
      </c>
      <c r="D128" s="14">
        <f t="shared" si="2"/>
        <v>2760</v>
      </c>
      <c r="E128" s="14"/>
      <c r="F128" s="14"/>
      <c r="G128" s="14"/>
      <c r="H128" s="14">
        <f>SUM(H129:H131)</f>
        <v>2760</v>
      </c>
      <c r="I128" s="14"/>
      <c r="J128" s="38"/>
      <c r="K128" s="16"/>
      <c r="L128" s="20"/>
    </row>
    <row r="129" spans="1:33" s="21" customFormat="1" ht="23.25" customHeight="1" x14ac:dyDescent="0.25">
      <c r="A129" s="4"/>
      <c r="B129" s="32"/>
      <c r="C129" s="23" t="s">
        <v>114</v>
      </c>
      <c r="D129" s="24">
        <f t="shared" si="2"/>
        <v>952</v>
      </c>
      <c r="E129" s="14"/>
      <c r="F129" s="14"/>
      <c r="G129" s="14"/>
      <c r="H129" s="25">
        <v>952</v>
      </c>
      <c r="I129" s="14"/>
      <c r="J129" s="26"/>
      <c r="K129" s="16"/>
      <c r="L129" s="20"/>
    </row>
    <row r="130" spans="1:33" s="21" customFormat="1" ht="23.25" customHeight="1" x14ac:dyDescent="0.25">
      <c r="A130" s="4"/>
      <c r="B130" s="32"/>
      <c r="C130" s="23" t="s">
        <v>79</v>
      </c>
      <c r="D130" s="24">
        <f t="shared" si="2"/>
        <v>1004</v>
      </c>
      <c r="E130" s="14"/>
      <c r="F130" s="14"/>
      <c r="G130" s="14"/>
      <c r="H130" s="25">
        <v>1004</v>
      </c>
      <c r="I130" s="14"/>
      <c r="J130" s="26"/>
      <c r="K130" s="16"/>
      <c r="L130" s="20"/>
    </row>
    <row r="131" spans="1:33" s="21" customFormat="1" ht="23.25" customHeight="1" x14ac:dyDescent="0.25">
      <c r="A131" s="4"/>
      <c r="B131" s="32"/>
      <c r="C131" s="23" t="s">
        <v>115</v>
      </c>
      <c r="D131" s="24">
        <f t="shared" si="2"/>
        <v>804</v>
      </c>
      <c r="E131" s="14"/>
      <c r="F131" s="14"/>
      <c r="G131" s="14"/>
      <c r="H131" s="25">
        <v>804</v>
      </c>
      <c r="I131" s="14"/>
      <c r="J131" s="26"/>
      <c r="K131" s="16"/>
      <c r="L131" s="20"/>
    </row>
    <row r="132" spans="1:33" s="21" customFormat="1" ht="54" customHeight="1" x14ac:dyDescent="0.25">
      <c r="A132" s="4">
        <v>5</v>
      </c>
      <c r="B132" s="12" t="s">
        <v>61</v>
      </c>
      <c r="C132" s="12"/>
      <c r="D132" s="14">
        <f t="shared" si="2"/>
        <v>2346</v>
      </c>
      <c r="E132" s="14">
        <f>E133+E139+E140+E146</f>
        <v>2346</v>
      </c>
      <c r="F132" s="14">
        <f>F133+F139+F140+F146</f>
        <v>0</v>
      </c>
      <c r="G132" s="14">
        <f>G133+G139+G140+G146</f>
        <v>0</v>
      </c>
      <c r="H132" s="14">
        <f>H133+H139+H140+H146</f>
        <v>0</v>
      </c>
      <c r="I132" s="14">
        <f>I133+I139+I140+I146</f>
        <v>0</v>
      </c>
      <c r="J132" s="26"/>
      <c r="K132" s="16"/>
      <c r="L132" s="20"/>
      <c r="M132" s="20"/>
      <c r="N132" s="20"/>
      <c r="O132" s="20"/>
      <c r="P132" s="20"/>
      <c r="Q132" s="20"/>
      <c r="R132" s="20"/>
      <c r="S132" s="20"/>
      <c r="T132" s="20"/>
      <c r="U132" s="20"/>
      <c r="V132" s="20"/>
      <c r="W132" s="20"/>
      <c r="X132" s="20"/>
      <c r="Y132" s="20"/>
      <c r="Z132" s="20"/>
      <c r="AA132" s="20"/>
      <c r="AB132" s="20"/>
      <c r="AC132" s="20"/>
      <c r="AD132" s="20">
        <f t="shared" ref="AD132:AG132" si="4">V132-V133-V139-V140</f>
        <v>0</v>
      </c>
      <c r="AE132" s="20">
        <f t="shared" si="4"/>
        <v>0</v>
      </c>
      <c r="AF132" s="20">
        <f t="shared" si="4"/>
        <v>0</v>
      </c>
      <c r="AG132" s="20">
        <f t="shared" si="4"/>
        <v>0</v>
      </c>
    </row>
    <row r="133" spans="1:33" ht="103.5" customHeight="1" x14ac:dyDescent="0.25">
      <c r="A133" s="9" t="s">
        <v>13</v>
      </c>
      <c r="B133" s="28" t="s">
        <v>14</v>
      </c>
      <c r="C133" s="28"/>
      <c r="D133" s="14">
        <f t="shared" si="2"/>
        <v>922</v>
      </c>
      <c r="E133" s="14">
        <f>SUM(E134:E134)</f>
        <v>922</v>
      </c>
      <c r="F133" s="24">
        <f>SUM(F134:F134)</f>
        <v>0</v>
      </c>
      <c r="G133" s="24">
        <f>SUM(G134:G134)</f>
        <v>0</v>
      </c>
      <c r="H133" s="24">
        <f>SUM(H134:H134)</f>
        <v>0</v>
      </c>
      <c r="I133" s="24">
        <f>SUM(I134:I134)</f>
        <v>0</v>
      </c>
      <c r="J133" s="15"/>
      <c r="K133" s="16"/>
      <c r="L133" s="6"/>
      <c r="M133" s="6"/>
      <c r="N133" s="6"/>
      <c r="O133" s="6"/>
      <c r="P133" s="6"/>
      <c r="Q133" s="6"/>
      <c r="R133" s="6"/>
      <c r="S133" s="6"/>
    </row>
    <row r="134" spans="1:33" s="21" customFormat="1" ht="22.5" customHeight="1" x14ac:dyDescent="0.25">
      <c r="A134" s="4"/>
      <c r="B134" s="32"/>
      <c r="C134" s="12" t="s">
        <v>40</v>
      </c>
      <c r="D134" s="14">
        <f t="shared" si="2"/>
        <v>922</v>
      </c>
      <c r="E134" s="14">
        <f>SUM(E135:E138)</f>
        <v>922</v>
      </c>
      <c r="F134" s="14"/>
      <c r="G134" s="14"/>
      <c r="H134" s="14"/>
      <c r="I134" s="14"/>
      <c r="J134" s="26"/>
      <c r="K134" s="16"/>
      <c r="L134" s="20"/>
      <c r="M134" s="20"/>
      <c r="N134" s="20"/>
      <c r="O134" s="20"/>
      <c r="P134" s="20"/>
      <c r="Q134" s="20"/>
      <c r="R134" s="20"/>
      <c r="S134" s="20"/>
    </row>
    <row r="135" spans="1:33" ht="49.5" customHeight="1" x14ac:dyDescent="0.25">
      <c r="A135" s="9"/>
      <c r="B135" s="28"/>
      <c r="C135" s="23" t="s">
        <v>142</v>
      </c>
      <c r="D135" s="30">
        <f t="shared" si="2"/>
        <v>231.5</v>
      </c>
      <c r="E135" s="30">
        <v>231.5</v>
      </c>
      <c r="F135" s="24"/>
      <c r="G135" s="24"/>
      <c r="H135" s="24"/>
      <c r="I135" s="24"/>
      <c r="J135" s="60" t="s">
        <v>139</v>
      </c>
      <c r="K135" s="16"/>
      <c r="L135" s="6"/>
    </row>
    <row r="136" spans="1:33" ht="53.25" customHeight="1" x14ac:dyDescent="0.25">
      <c r="A136" s="9"/>
      <c r="B136" s="28"/>
      <c r="C136" s="23" t="s">
        <v>116</v>
      </c>
      <c r="D136" s="24">
        <f t="shared" si="2"/>
        <v>228</v>
      </c>
      <c r="E136" s="24">
        <v>228</v>
      </c>
      <c r="F136" s="24"/>
      <c r="G136" s="24"/>
      <c r="H136" s="24"/>
      <c r="I136" s="24"/>
      <c r="J136" s="61"/>
      <c r="K136" s="16"/>
      <c r="L136" s="6"/>
    </row>
    <row r="137" spans="1:33" ht="52.5" customHeight="1" x14ac:dyDescent="0.25">
      <c r="A137" s="9"/>
      <c r="B137" s="28"/>
      <c r="C137" s="23" t="s">
        <v>117</v>
      </c>
      <c r="D137" s="30">
        <f t="shared" si="2"/>
        <v>230.5</v>
      </c>
      <c r="E137" s="30">
        <v>230.5</v>
      </c>
      <c r="F137" s="24"/>
      <c r="G137" s="24"/>
      <c r="H137" s="24"/>
      <c r="I137" s="24"/>
      <c r="J137" s="61"/>
      <c r="K137" s="16"/>
      <c r="L137" s="6"/>
    </row>
    <row r="138" spans="1:33" ht="51" customHeight="1" x14ac:dyDescent="0.25">
      <c r="A138" s="9"/>
      <c r="B138" s="28"/>
      <c r="C138" s="23" t="s">
        <v>118</v>
      </c>
      <c r="D138" s="24">
        <f t="shared" ref="D138:D201" si="5">SUM(E138:I138)</f>
        <v>232</v>
      </c>
      <c r="E138" s="24">
        <v>232</v>
      </c>
      <c r="F138" s="24"/>
      <c r="G138" s="24"/>
      <c r="H138" s="24"/>
      <c r="I138" s="24"/>
      <c r="J138" s="62"/>
      <c r="K138" s="16"/>
      <c r="L138" s="6"/>
    </row>
    <row r="139" spans="1:33" ht="67.5" customHeight="1" x14ac:dyDescent="0.25">
      <c r="A139" s="9" t="s">
        <v>15</v>
      </c>
      <c r="B139" s="28" t="s">
        <v>16</v>
      </c>
      <c r="C139" s="28"/>
      <c r="D139" s="14">
        <f t="shared" si="5"/>
        <v>0</v>
      </c>
      <c r="E139" s="24"/>
      <c r="F139" s="24"/>
      <c r="G139" s="24"/>
      <c r="H139" s="24"/>
      <c r="I139" s="24"/>
      <c r="J139" s="15"/>
      <c r="K139" s="16"/>
      <c r="L139" s="6"/>
    </row>
    <row r="140" spans="1:33" ht="63" x14ac:dyDescent="0.25">
      <c r="A140" s="9" t="s">
        <v>17</v>
      </c>
      <c r="B140" s="28" t="s">
        <v>18</v>
      </c>
      <c r="C140" s="28"/>
      <c r="D140" s="14">
        <f>D141+D142+D145</f>
        <v>1424</v>
      </c>
      <c r="E140" s="14">
        <f t="shared" ref="E140:I140" si="6">E141+E142+E145</f>
        <v>1424</v>
      </c>
      <c r="F140" s="14">
        <f t="shared" si="6"/>
        <v>0</v>
      </c>
      <c r="G140" s="14">
        <f t="shared" si="6"/>
        <v>0</v>
      </c>
      <c r="H140" s="14">
        <f t="shared" si="6"/>
        <v>0</v>
      </c>
      <c r="I140" s="14">
        <f t="shared" si="6"/>
        <v>0</v>
      </c>
      <c r="J140" s="15"/>
      <c r="K140" s="16"/>
      <c r="L140" s="6"/>
      <c r="M140" s="39"/>
      <c r="N140" s="39"/>
      <c r="O140" s="39"/>
      <c r="P140" s="39"/>
      <c r="Q140" s="39"/>
      <c r="R140" s="39"/>
      <c r="S140" s="39"/>
    </row>
    <row r="141" spans="1:33" s="21" customFormat="1" ht="80.25" customHeight="1" x14ac:dyDescent="0.25">
      <c r="A141" s="4"/>
      <c r="B141" s="32"/>
      <c r="C141" s="12" t="s">
        <v>140</v>
      </c>
      <c r="D141" s="14">
        <f t="shared" ref="D141" si="7">SUM(E141:I141)</f>
        <v>1000</v>
      </c>
      <c r="E141" s="14">
        <v>1000</v>
      </c>
      <c r="F141" s="14"/>
      <c r="G141" s="14"/>
      <c r="H141" s="14"/>
      <c r="I141" s="14"/>
      <c r="J141" s="40"/>
      <c r="K141" s="16"/>
      <c r="L141" s="20"/>
    </row>
    <row r="142" spans="1:33" s="21" customFormat="1" ht="21" customHeight="1" x14ac:dyDescent="0.25">
      <c r="A142" s="4"/>
      <c r="B142" s="32"/>
      <c r="C142" s="12" t="s">
        <v>39</v>
      </c>
      <c r="D142" s="14">
        <f t="shared" si="5"/>
        <v>80</v>
      </c>
      <c r="E142" s="14">
        <f>SUM(E143:E144)</f>
        <v>80</v>
      </c>
      <c r="F142" s="14"/>
      <c r="G142" s="14"/>
      <c r="H142" s="14"/>
      <c r="I142" s="14"/>
      <c r="J142" s="26"/>
      <c r="K142" s="16"/>
      <c r="L142" s="20"/>
    </row>
    <row r="143" spans="1:33" ht="21" customHeight="1" x14ac:dyDescent="0.25">
      <c r="A143" s="9"/>
      <c r="B143" s="28"/>
      <c r="C143" s="23" t="s">
        <v>73</v>
      </c>
      <c r="D143" s="24">
        <f t="shared" si="5"/>
        <v>30</v>
      </c>
      <c r="E143" s="24">
        <v>30</v>
      </c>
      <c r="F143" s="24"/>
      <c r="G143" s="24"/>
      <c r="H143" s="24"/>
      <c r="I143" s="24"/>
      <c r="J143" s="15"/>
      <c r="K143" s="16"/>
      <c r="L143" s="6"/>
    </row>
    <row r="144" spans="1:33" ht="21" customHeight="1" x14ac:dyDescent="0.25">
      <c r="A144" s="9"/>
      <c r="B144" s="28"/>
      <c r="C144" s="23" t="s">
        <v>75</v>
      </c>
      <c r="D144" s="24">
        <f t="shared" si="5"/>
        <v>50</v>
      </c>
      <c r="E144" s="24">
        <v>50</v>
      </c>
      <c r="F144" s="24"/>
      <c r="G144" s="24"/>
      <c r="H144" s="24"/>
      <c r="I144" s="24"/>
      <c r="J144" s="15"/>
      <c r="K144" s="16"/>
      <c r="L144" s="6"/>
    </row>
    <row r="145" spans="1:22" s="21" customFormat="1" ht="21" customHeight="1" x14ac:dyDescent="0.25">
      <c r="A145" s="4"/>
      <c r="B145" s="32"/>
      <c r="C145" s="12" t="s">
        <v>40</v>
      </c>
      <c r="D145" s="14">
        <f t="shared" si="5"/>
        <v>344</v>
      </c>
      <c r="E145" s="14">
        <f>SUM(E152:E154)</f>
        <v>344</v>
      </c>
      <c r="F145" s="14"/>
      <c r="G145" s="14"/>
      <c r="H145" s="14"/>
      <c r="I145" s="14"/>
      <c r="J145" s="26"/>
      <c r="K145" s="16"/>
      <c r="L145" s="20"/>
    </row>
    <row r="146" spans="1:22" ht="47.25" hidden="1" x14ac:dyDescent="0.25">
      <c r="A146" s="9" t="s">
        <v>19</v>
      </c>
      <c r="B146" s="28" t="s">
        <v>20</v>
      </c>
      <c r="C146" s="28"/>
      <c r="D146" s="14">
        <f t="shared" si="5"/>
        <v>0</v>
      </c>
      <c r="E146" s="24">
        <f>SUM(E147:E151)</f>
        <v>0</v>
      </c>
      <c r="F146" s="24">
        <f t="shared" ref="F146:I146" si="8">SUM(F147:F151)</f>
        <v>0</v>
      </c>
      <c r="G146" s="24">
        <f t="shared" si="8"/>
        <v>0</v>
      </c>
      <c r="H146" s="24">
        <f t="shared" si="8"/>
        <v>0</v>
      </c>
      <c r="I146" s="24">
        <f t="shared" si="8"/>
        <v>0</v>
      </c>
      <c r="J146" s="15"/>
      <c r="K146" s="16"/>
      <c r="L146" s="6"/>
    </row>
    <row r="147" spans="1:22" hidden="1" x14ac:dyDescent="0.25">
      <c r="A147" s="9"/>
      <c r="B147" s="28"/>
      <c r="C147" s="40" t="s">
        <v>38</v>
      </c>
      <c r="D147" s="14">
        <f t="shared" si="5"/>
        <v>0</v>
      </c>
      <c r="E147" s="24"/>
      <c r="F147" s="24"/>
      <c r="G147" s="24"/>
      <c r="H147" s="24"/>
      <c r="I147" s="24"/>
      <c r="J147" s="15"/>
      <c r="K147" s="16"/>
      <c r="L147" s="6"/>
    </row>
    <row r="148" spans="1:22" hidden="1" x14ac:dyDescent="0.25">
      <c r="A148" s="9"/>
      <c r="B148" s="28"/>
      <c r="C148" s="40" t="s">
        <v>41</v>
      </c>
      <c r="D148" s="14">
        <f t="shared" si="5"/>
        <v>0</v>
      </c>
      <c r="E148" s="24"/>
      <c r="F148" s="24"/>
      <c r="G148" s="24"/>
      <c r="H148" s="24"/>
      <c r="I148" s="24"/>
      <c r="J148" s="15"/>
      <c r="K148" s="16"/>
      <c r="L148" s="6"/>
    </row>
    <row r="149" spans="1:22" hidden="1" x14ac:dyDescent="0.25">
      <c r="A149" s="9"/>
      <c r="B149" s="28"/>
      <c r="C149" s="40" t="s">
        <v>39</v>
      </c>
      <c r="D149" s="14">
        <f t="shared" si="5"/>
        <v>0</v>
      </c>
      <c r="E149" s="24"/>
      <c r="F149" s="24"/>
      <c r="G149" s="24"/>
      <c r="H149" s="24"/>
      <c r="I149" s="24"/>
      <c r="J149" s="15"/>
      <c r="K149" s="16"/>
      <c r="L149" s="6"/>
    </row>
    <row r="150" spans="1:22" hidden="1" x14ac:dyDescent="0.25">
      <c r="A150" s="9"/>
      <c r="B150" s="28"/>
      <c r="C150" s="40" t="s">
        <v>42</v>
      </c>
      <c r="D150" s="14">
        <f t="shared" si="5"/>
        <v>0</v>
      </c>
      <c r="E150" s="24"/>
      <c r="F150" s="24"/>
      <c r="G150" s="24"/>
      <c r="H150" s="24"/>
      <c r="I150" s="24"/>
      <c r="J150" s="15"/>
      <c r="K150" s="16"/>
      <c r="L150" s="6"/>
    </row>
    <row r="151" spans="1:22" hidden="1" x14ac:dyDescent="0.25">
      <c r="A151" s="9"/>
      <c r="B151" s="28"/>
      <c r="C151" s="40" t="s">
        <v>40</v>
      </c>
      <c r="D151" s="14">
        <f t="shared" si="5"/>
        <v>0</v>
      </c>
      <c r="E151" s="24"/>
      <c r="F151" s="24"/>
      <c r="G151" s="24"/>
      <c r="H151" s="24"/>
      <c r="I151" s="24"/>
      <c r="J151" s="15"/>
      <c r="K151" s="16"/>
      <c r="L151" s="6"/>
    </row>
    <row r="152" spans="1:22" x14ac:dyDescent="0.25">
      <c r="A152" s="9"/>
      <c r="B152" s="28"/>
      <c r="C152" s="23" t="s">
        <v>114</v>
      </c>
      <c r="D152" s="24">
        <f t="shared" si="5"/>
        <v>115</v>
      </c>
      <c r="E152" s="24">
        <v>115</v>
      </c>
      <c r="F152" s="24"/>
      <c r="G152" s="24"/>
      <c r="H152" s="24"/>
      <c r="I152" s="24"/>
      <c r="J152" s="15"/>
      <c r="K152" s="16"/>
      <c r="L152" s="6"/>
    </row>
    <row r="153" spans="1:22" x14ac:dyDescent="0.25">
      <c r="A153" s="9"/>
      <c r="B153" s="28"/>
      <c r="C153" s="23" t="s">
        <v>79</v>
      </c>
      <c r="D153" s="24">
        <f t="shared" si="5"/>
        <v>114</v>
      </c>
      <c r="E153" s="24">
        <v>114</v>
      </c>
      <c r="F153" s="24"/>
      <c r="G153" s="24"/>
      <c r="H153" s="24"/>
      <c r="I153" s="24"/>
      <c r="J153" s="15"/>
      <c r="K153" s="16"/>
      <c r="L153" s="6"/>
    </row>
    <row r="154" spans="1:22" x14ac:dyDescent="0.25">
      <c r="A154" s="9"/>
      <c r="B154" s="28"/>
      <c r="C154" s="23" t="s">
        <v>115</v>
      </c>
      <c r="D154" s="24">
        <f t="shared" si="5"/>
        <v>115</v>
      </c>
      <c r="E154" s="24">
        <v>115</v>
      </c>
      <c r="F154" s="24"/>
      <c r="G154" s="24"/>
      <c r="H154" s="24"/>
      <c r="I154" s="24"/>
      <c r="J154" s="15"/>
      <c r="K154" s="16"/>
      <c r="L154" s="6"/>
    </row>
    <row r="155" spans="1:22" s="21" customFormat="1" ht="63" x14ac:dyDescent="0.25">
      <c r="A155" s="4">
        <v>6</v>
      </c>
      <c r="B155" s="12" t="s">
        <v>62</v>
      </c>
      <c r="C155" s="12"/>
      <c r="D155" s="14">
        <f t="shared" si="5"/>
        <v>6385</v>
      </c>
      <c r="E155" s="14">
        <f>SUM(E156:E180)</f>
        <v>0</v>
      </c>
      <c r="F155" s="14">
        <f>SUM(F156:F180)</f>
        <v>0</v>
      </c>
      <c r="G155" s="14">
        <f>G156+G157+G159+G180</f>
        <v>6385</v>
      </c>
      <c r="H155" s="14">
        <f>SUM(H156:H180)</f>
        <v>0</v>
      </c>
      <c r="I155" s="14">
        <f>SUM(I156:I180)</f>
        <v>0</v>
      </c>
      <c r="J155" s="26"/>
      <c r="K155" s="16"/>
      <c r="L155" s="20"/>
      <c r="M155" s="41"/>
      <c r="N155" s="41"/>
      <c r="O155" s="41"/>
      <c r="P155" s="41"/>
      <c r="Q155" s="41"/>
      <c r="R155" s="41"/>
      <c r="S155" s="41"/>
      <c r="T155" s="41"/>
      <c r="U155" s="41"/>
      <c r="V155" s="41"/>
    </row>
    <row r="156" spans="1:22" s="21" customFormat="1" ht="33" customHeight="1" x14ac:dyDescent="0.25">
      <c r="A156" s="4"/>
      <c r="B156" s="12"/>
      <c r="C156" s="12" t="s">
        <v>44</v>
      </c>
      <c r="D156" s="14">
        <f t="shared" si="5"/>
        <v>868</v>
      </c>
      <c r="E156" s="14"/>
      <c r="F156" s="14"/>
      <c r="G156" s="14">
        <v>868</v>
      </c>
      <c r="H156" s="14"/>
      <c r="I156" s="14"/>
      <c r="J156" s="26"/>
      <c r="K156" s="16"/>
      <c r="L156" s="20"/>
    </row>
    <row r="157" spans="1:22" s="21" customFormat="1" ht="19.5" customHeight="1" x14ac:dyDescent="0.25">
      <c r="A157" s="4"/>
      <c r="B157" s="12"/>
      <c r="C157" s="12" t="s">
        <v>43</v>
      </c>
      <c r="D157" s="14">
        <f t="shared" si="5"/>
        <v>85</v>
      </c>
      <c r="E157" s="14"/>
      <c r="F157" s="14"/>
      <c r="G157" s="14">
        <f>G158</f>
        <v>85</v>
      </c>
      <c r="H157" s="14"/>
      <c r="I157" s="14"/>
      <c r="J157" s="26"/>
      <c r="K157" s="16"/>
      <c r="L157" s="20"/>
    </row>
    <row r="158" spans="1:22" ht="19.5" customHeight="1" x14ac:dyDescent="0.25">
      <c r="A158" s="9"/>
      <c r="B158" s="12"/>
      <c r="C158" s="23" t="s">
        <v>119</v>
      </c>
      <c r="D158" s="24">
        <f t="shared" si="5"/>
        <v>85</v>
      </c>
      <c r="E158" s="24"/>
      <c r="F158" s="24"/>
      <c r="G158" s="24">
        <v>85</v>
      </c>
      <c r="H158" s="24"/>
      <c r="I158" s="24"/>
      <c r="J158" s="15"/>
      <c r="K158" s="16"/>
      <c r="L158" s="6"/>
    </row>
    <row r="159" spans="1:22" s="21" customFormat="1" ht="19.5" customHeight="1" x14ac:dyDescent="0.25">
      <c r="A159" s="4"/>
      <c r="B159" s="12"/>
      <c r="C159" s="12" t="s">
        <v>39</v>
      </c>
      <c r="D159" s="14">
        <f t="shared" si="5"/>
        <v>4714</v>
      </c>
      <c r="E159" s="14"/>
      <c r="F159" s="14"/>
      <c r="G159" s="14">
        <f>SUM(G160:G179)</f>
        <v>4714</v>
      </c>
      <c r="H159" s="14"/>
      <c r="I159" s="14"/>
      <c r="J159" s="26"/>
      <c r="K159" s="16"/>
      <c r="L159" s="20"/>
    </row>
    <row r="160" spans="1:22" s="21" customFormat="1" ht="19.5" customHeight="1" x14ac:dyDescent="0.25">
      <c r="A160" s="4"/>
      <c r="B160" s="12"/>
      <c r="C160" s="23" t="s">
        <v>67</v>
      </c>
      <c r="D160" s="24">
        <f t="shared" si="5"/>
        <v>50</v>
      </c>
      <c r="E160" s="14"/>
      <c r="F160" s="14"/>
      <c r="G160" s="25">
        <v>50</v>
      </c>
      <c r="H160" s="14"/>
      <c r="I160" s="14"/>
      <c r="J160" s="26"/>
      <c r="K160" s="16"/>
      <c r="L160" s="20"/>
    </row>
    <row r="161" spans="1:12" s="21" customFormat="1" ht="19.5" customHeight="1" x14ac:dyDescent="0.25">
      <c r="A161" s="4"/>
      <c r="B161" s="12"/>
      <c r="C161" s="23" t="s">
        <v>70</v>
      </c>
      <c r="D161" s="24">
        <f t="shared" si="5"/>
        <v>150</v>
      </c>
      <c r="E161" s="14"/>
      <c r="F161" s="14"/>
      <c r="G161" s="25">
        <v>150</v>
      </c>
      <c r="H161" s="14"/>
      <c r="I161" s="14"/>
      <c r="J161" s="26"/>
      <c r="K161" s="16"/>
      <c r="L161" s="20"/>
    </row>
    <row r="162" spans="1:12" s="21" customFormat="1" ht="19.5" customHeight="1" x14ac:dyDescent="0.25">
      <c r="A162" s="4"/>
      <c r="B162" s="12"/>
      <c r="C162" s="23" t="s">
        <v>104</v>
      </c>
      <c r="D162" s="24">
        <f t="shared" si="5"/>
        <v>50</v>
      </c>
      <c r="E162" s="14"/>
      <c r="F162" s="14"/>
      <c r="G162" s="25">
        <v>50</v>
      </c>
      <c r="H162" s="14"/>
      <c r="I162" s="14"/>
      <c r="J162" s="26"/>
      <c r="K162" s="16"/>
      <c r="L162" s="20"/>
    </row>
    <row r="163" spans="1:12" s="21" customFormat="1" ht="19.5" customHeight="1" x14ac:dyDescent="0.25">
      <c r="A163" s="4"/>
      <c r="B163" s="12"/>
      <c r="C163" s="23" t="s">
        <v>68</v>
      </c>
      <c r="D163" s="24">
        <f t="shared" si="5"/>
        <v>150</v>
      </c>
      <c r="E163" s="14"/>
      <c r="F163" s="14"/>
      <c r="G163" s="25">
        <v>150</v>
      </c>
      <c r="H163" s="14"/>
      <c r="I163" s="14"/>
      <c r="J163" s="26"/>
      <c r="K163" s="16"/>
      <c r="L163" s="20"/>
    </row>
    <row r="164" spans="1:12" s="21" customFormat="1" ht="19.5" customHeight="1" x14ac:dyDescent="0.25">
      <c r="A164" s="4"/>
      <c r="B164" s="12"/>
      <c r="C164" s="23" t="s">
        <v>120</v>
      </c>
      <c r="D164" s="24">
        <f t="shared" si="5"/>
        <v>464</v>
      </c>
      <c r="E164" s="14"/>
      <c r="F164" s="14"/>
      <c r="G164" s="25">
        <v>464</v>
      </c>
      <c r="H164" s="14"/>
      <c r="I164" s="14"/>
      <c r="J164" s="26"/>
      <c r="K164" s="16"/>
      <c r="L164" s="20"/>
    </row>
    <row r="165" spans="1:12" s="21" customFormat="1" ht="19.5" customHeight="1" x14ac:dyDescent="0.25">
      <c r="A165" s="4"/>
      <c r="B165" s="12"/>
      <c r="C165" s="23" t="s">
        <v>105</v>
      </c>
      <c r="D165" s="24">
        <f t="shared" si="5"/>
        <v>100</v>
      </c>
      <c r="E165" s="14"/>
      <c r="F165" s="14"/>
      <c r="G165" s="25">
        <v>100</v>
      </c>
      <c r="H165" s="14"/>
      <c r="I165" s="14"/>
      <c r="J165" s="26"/>
      <c r="K165" s="16"/>
      <c r="L165" s="20"/>
    </row>
    <row r="166" spans="1:12" s="21" customFormat="1" ht="19.5" customHeight="1" x14ac:dyDescent="0.25">
      <c r="A166" s="4"/>
      <c r="B166" s="12"/>
      <c r="C166" s="23" t="s">
        <v>69</v>
      </c>
      <c r="D166" s="24">
        <f t="shared" si="5"/>
        <v>50</v>
      </c>
      <c r="E166" s="14"/>
      <c r="F166" s="14"/>
      <c r="G166" s="25">
        <v>50</v>
      </c>
      <c r="H166" s="14"/>
      <c r="I166" s="14"/>
      <c r="J166" s="26"/>
      <c r="K166" s="16"/>
      <c r="L166" s="20"/>
    </row>
    <row r="167" spans="1:12" s="21" customFormat="1" ht="19.5" customHeight="1" x14ac:dyDescent="0.25">
      <c r="A167" s="4"/>
      <c r="B167" s="12"/>
      <c r="C167" s="23" t="s">
        <v>106</v>
      </c>
      <c r="D167" s="24">
        <f t="shared" si="5"/>
        <v>340</v>
      </c>
      <c r="E167" s="14"/>
      <c r="F167" s="14"/>
      <c r="G167" s="25">
        <v>340</v>
      </c>
      <c r="H167" s="14"/>
      <c r="I167" s="14"/>
      <c r="J167" s="26"/>
      <c r="K167" s="16"/>
      <c r="L167" s="20"/>
    </row>
    <row r="168" spans="1:12" s="21" customFormat="1" ht="19.5" customHeight="1" x14ac:dyDescent="0.25">
      <c r="A168" s="4"/>
      <c r="B168" s="12"/>
      <c r="C168" s="23" t="s">
        <v>73</v>
      </c>
      <c r="D168" s="24">
        <f t="shared" si="5"/>
        <v>295</v>
      </c>
      <c r="E168" s="14"/>
      <c r="F168" s="14"/>
      <c r="G168" s="25">
        <v>295</v>
      </c>
      <c r="H168" s="14"/>
      <c r="I168" s="14"/>
      <c r="J168" s="26"/>
      <c r="K168" s="16"/>
      <c r="L168" s="20"/>
    </row>
    <row r="169" spans="1:12" s="21" customFormat="1" ht="19.5" customHeight="1" x14ac:dyDescent="0.25">
      <c r="A169" s="4"/>
      <c r="B169" s="12"/>
      <c r="C169" s="23" t="s">
        <v>72</v>
      </c>
      <c r="D169" s="24">
        <f t="shared" si="5"/>
        <v>150</v>
      </c>
      <c r="E169" s="14"/>
      <c r="F169" s="14"/>
      <c r="G169" s="25">
        <v>150</v>
      </c>
      <c r="H169" s="14"/>
      <c r="I169" s="14"/>
      <c r="J169" s="26"/>
      <c r="K169" s="16"/>
      <c r="L169" s="20"/>
    </row>
    <row r="170" spans="1:12" s="21" customFormat="1" ht="19.5" customHeight="1" x14ac:dyDescent="0.25">
      <c r="A170" s="4"/>
      <c r="B170" s="12"/>
      <c r="C170" s="23" t="s">
        <v>107</v>
      </c>
      <c r="D170" s="24">
        <f t="shared" si="5"/>
        <v>295</v>
      </c>
      <c r="E170" s="14"/>
      <c r="F170" s="14"/>
      <c r="G170" s="25">
        <v>295</v>
      </c>
      <c r="H170" s="14"/>
      <c r="I170" s="14"/>
      <c r="J170" s="26"/>
      <c r="K170" s="16"/>
      <c r="L170" s="20"/>
    </row>
    <row r="171" spans="1:12" s="21" customFormat="1" ht="19.5" customHeight="1" x14ac:dyDescent="0.25">
      <c r="A171" s="4"/>
      <c r="B171" s="12"/>
      <c r="C171" s="23" t="s">
        <v>108</v>
      </c>
      <c r="D171" s="24">
        <f t="shared" si="5"/>
        <v>340</v>
      </c>
      <c r="E171" s="14"/>
      <c r="F171" s="14"/>
      <c r="G171" s="25">
        <v>340</v>
      </c>
      <c r="H171" s="14"/>
      <c r="I171" s="14"/>
      <c r="J171" s="26"/>
      <c r="K171" s="16"/>
      <c r="L171" s="20"/>
    </row>
    <row r="172" spans="1:12" s="21" customFormat="1" ht="19.5" customHeight="1" x14ac:dyDescent="0.25">
      <c r="A172" s="4"/>
      <c r="B172" s="12"/>
      <c r="C172" s="23" t="s">
        <v>71</v>
      </c>
      <c r="D172" s="24">
        <f t="shared" si="5"/>
        <v>295</v>
      </c>
      <c r="E172" s="14"/>
      <c r="F172" s="14"/>
      <c r="G172" s="25">
        <v>295</v>
      </c>
      <c r="H172" s="14"/>
      <c r="I172" s="14"/>
      <c r="J172" s="26"/>
      <c r="K172" s="16"/>
      <c r="L172" s="20"/>
    </row>
    <row r="173" spans="1:12" s="21" customFormat="1" ht="19.5" customHeight="1" x14ac:dyDescent="0.25">
      <c r="A173" s="4"/>
      <c r="B173" s="12"/>
      <c r="C173" s="23" t="s">
        <v>75</v>
      </c>
      <c r="D173" s="24">
        <f t="shared" si="5"/>
        <v>375</v>
      </c>
      <c r="E173" s="14"/>
      <c r="F173" s="14"/>
      <c r="G173" s="25">
        <v>375</v>
      </c>
      <c r="H173" s="14"/>
      <c r="I173" s="14"/>
      <c r="J173" s="26"/>
      <c r="K173" s="16"/>
      <c r="L173" s="20"/>
    </row>
    <row r="174" spans="1:12" s="21" customFormat="1" ht="19.5" customHeight="1" x14ac:dyDescent="0.25">
      <c r="A174" s="4"/>
      <c r="B174" s="12"/>
      <c r="C174" s="23" t="s">
        <v>111</v>
      </c>
      <c r="D174" s="24">
        <f t="shared" si="5"/>
        <v>200</v>
      </c>
      <c r="E174" s="14"/>
      <c r="F174" s="14"/>
      <c r="G174" s="25">
        <v>200</v>
      </c>
      <c r="H174" s="14"/>
      <c r="I174" s="14"/>
      <c r="J174" s="26"/>
      <c r="K174" s="16"/>
      <c r="L174" s="20"/>
    </row>
    <row r="175" spans="1:12" s="21" customFormat="1" ht="19.5" customHeight="1" x14ac:dyDescent="0.25">
      <c r="A175" s="4"/>
      <c r="B175" s="12"/>
      <c r="C175" s="23" t="s">
        <v>109</v>
      </c>
      <c r="D175" s="24">
        <f t="shared" si="5"/>
        <v>250</v>
      </c>
      <c r="E175" s="14"/>
      <c r="F175" s="14"/>
      <c r="G175" s="25">
        <v>250</v>
      </c>
      <c r="H175" s="14"/>
      <c r="I175" s="14"/>
      <c r="J175" s="26"/>
      <c r="K175" s="16"/>
      <c r="L175" s="20"/>
    </row>
    <row r="176" spans="1:12" s="21" customFormat="1" ht="19.5" customHeight="1" x14ac:dyDescent="0.25">
      <c r="A176" s="4"/>
      <c r="B176" s="12"/>
      <c r="C176" s="23" t="s">
        <v>76</v>
      </c>
      <c r="D176" s="24">
        <f t="shared" si="5"/>
        <v>250</v>
      </c>
      <c r="E176" s="14"/>
      <c r="F176" s="14"/>
      <c r="G176" s="25">
        <v>250</v>
      </c>
      <c r="H176" s="14"/>
      <c r="I176" s="14"/>
      <c r="J176" s="26"/>
      <c r="K176" s="16"/>
      <c r="L176" s="20"/>
    </row>
    <row r="177" spans="1:22" s="21" customFormat="1" ht="19.5" customHeight="1" x14ac:dyDescent="0.25">
      <c r="A177" s="4"/>
      <c r="B177" s="12"/>
      <c r="C177" s="23" t="s">
        <v>77</v>
      </c>
      <c r="D177" s="24">
        <f t="shared" si="5"/>
        <v>375</v>
      </c>
      <c r="E177" s="14"/>
      <c r="F177" s="14"/>
      <c r="G177" s="25">
        <v>375</v>
      </c>
      <c r="H177" s="14"/>
      <c r="I177" s="14"/>
      <c r="J177" s="26"/>
      <c r="K177" s="16"/>
      <c r="L177" s="20"/>
    </row>
    <row r="178" spans="1:22" s="21" customFormat="1" ht="19.5" customHeight="1" x14ac:dyDescent="0.25">
      <c r="A178" s="4"/>
      <c r="B178" s="12"/>
      <c r="C178" s="23" t="s">
        <v>110</v>
      </c>
      <c r="D178" s="24">
        <f t="shared" si="5"/>
        <v>295</v>
      </c>
      <c r="E178" s="14"/>
      <c r="F178" s="14"/>
      <c r="G178" s="25">
        <v>295</v>
      </c>
      <c r="H178" s="14"/>
      <c r="I178" s="14"/>
      <c r="J178" s="26"/>
      <c r="K178" s="16"/>
      <c r="L178" s="20"/>
    </row>
    <row r="179" spans="1:22" s="21" customFormat="1" ht="19.5" customHeight="1" x14ac:dyDescent="0.25">
      <c r="A179" s="4"/>
      <c r="B179" s="12"/>
      <c r="C179" s="23" t="s">
        <v>112</v>
      </c>
      <c r="D179" s="24">
        <f t="shared" si="5"/>
        <v>240</v>
      </c>
      <c r="E179" s="14"/>
      <c r="F179" s="14"/>
      <c r="G179" s="25">
        <v>240</v>
      </c>
      <c r="H179" s="14"/>
      <c r="I179" s="14"/>
      <c r="J179" s="26"/>
      <c r="K179" s="16"/>
      <c r="L179" s="20"/>
    </row>
    <row r="180" spans="1:22" s="21" customFormat="1" ht="19.5" customHeight="1" x14ac:dyDescent="0.25">
      <c r="A180" s="4"/>
      <c r="B180" s="12"/>
      <c r="C180" s="12" t="s">
        <v>40</v>
      </c>
      <c r="D180" s="14">
        <f t="shared" si="5"/>
        <v>718</v>
      </c>
      <c r="E180" s="14"/>
      <c r="F180" s="14"/>
      <c r="G180" s="14">
        <f>SUM(G181:G183)</f>
        <v>718</v>
      </c>
      <c r="H180" s="14"/>
      <c r="I180" s="14"/>
      <c r="J180" s="26"/>
      <c r="K180" s="16"/>
      <c r="L180" s="20"/>
    </row>
    <row r="181" spans="1:22" s="21" customFormat="1" ht="19.5" customHeight="1" x14ac:dyDescent="0.25">
      <c r="A181" s="4"/>
      <c r="B181" s="12"/>
      <c r="C181" s="23" t="s">
        <v>114</v>
      </c>
      <c r="D181" s="24">
        <f t="shared" si="5"/>
        <v>340</v>
      </c>
      <c r="E181" s="14"/>
      <c r="F181" s="14"/>
      <c r="G181" s="25">
        <v>340</v>
      </c>
      <c r="H181" s="14"/>
      <c r="I181" s="14"/>
      <c r="J181" s="26"/>
      <c r="K181" s="16"/>
      <c r="L181" s="20"/>
    </row>
    <row r="182" spans="1:22" s="21" customFormat="1" ht="19.5" customHeight="1" x14ac:dyDescent="0.25">
      <c r="A182" s="4"/>
      <c r="B182" s="12"/>
      <c r="C182" s="23" t="s">
        <v>79</v>
      </c>
      <c r="D182" s="24">
        <f t="shared" si="5"/>
        <v>189</v>
      </c>
      <c r="E182" s="14"/>
      <c r="F182" s="14"/>
      <c r="G182" s="25">
        <v>189</v>
      </c>
      <c r="H182" s="14"/>
      <c r="I182" s="14"/>
      <c r="J182" s="26"/>
      <c r="K182" s="16"/>
      <c r="L182" s="20"/>
    </row>
    <row r="183" spans="1:22" s="21" customFormat="1" ht="19.5" customHeight="1" x14ac:dyDescent="0.25">
      <c r="A183" s="4"/>
      <c r="B183" s="12"/>
      <c r="C183" s="23" t="s">
        <v>115</v>
      </c>
      <c r="D183" s="24">
        <f t="shared" si="5"/>
        <v>189</v>
      </c>
      <c r="E183" s="14"/>
      <c r="F183" s="14"/>
      <c r="G183" s="25">
        <v>189</v>
      </c>
      <c r="H183" s="14"/>
      <c r="I183" s="14"/>
      <c r="J183" s="26"/>
      <c r="K183" s="16"/>
      <c r="L183" s="20"/>
    </row>
    <row r="184" spans="1:22" s="21" customFormat="1" ht="72" customHeight="1" x14ac:dyDescent="0.25">
      <c r="A184" s="4">
        <v>7</v>
      </c>
      <c r="B184" s="12" t="s">
        <v>34</v>
      </c>
      <c r="C184" s="12"/>
      <c r="D184" s="14">
        <f t="shared" si="5"/>
        <v>4209</v>
      </c>
      <c r="E184" s="14">
        <f>E185</f>
        <v>0</v>
      </c>
      <c r="F184" s="14">
        <f t="shared" ref="F184:I184" si="9">F185</f>
        <v>4209</v>
      </c>
      <c r="G184" s="14">
        <f t="shared" si="9"/>
        <v>0</v>
      </c>
      <c r="H184" s="14">
        <f t="shared" si="9"/>
        <v>0</v>
      </c>
      <c r="I184" s="14">
        <f t="shared" si="9"/>
        <v>0</v>
      </c>
      <c r="J184" s="26"/>
      <c r="K184" s="16"/>
      <c r="L184" s="20"/>
    </row>
    <row r="185" spans="1:22" ht="21" customHeight="1" x14ac:dyDescent="0.25">
      <c r="A185" s="9"/>
      <c r="B185" s="12"/>
      <c r="C185" s="40" t="s">
        <v>35</v>
      </c>
      <c r="D185" s="24">
        <f t="shared" si="5"/>
        <v>4209</v>
      </c>
      <c r="E185" s="24"/>
      <c r="F185" s="24">
        <v>4209</v>
      </c>
      <c r="G185" s="24"/>
      <c r="H185" s="24"/>
      <c r="I185" s="24"/>
      <c r="J185" s="15"/>
      <c r="K185" s="16"/>
      <c r="L185" s="6"/>
    </row>
    <row r="186" spans="1:22" s="21" customFormat="1" ht="63.75" customHeight="1" x14ac:dyDescent="0.25">
      <c r="A186" s="4">
        <v>8</v>
      </c>
      <c r="B186" s="12" t="s">
        <v>63</v>
      </c>
      <c r="C186" s="12"/>
      <c r="D186" s="14">
        <f t="shared" si="5"/>
        <v>5789</v>
      </c>
      <c r="E186" s="14">
        <f>SUM(E187:E224)</f>
        <v>0</v>
      </c>
      <c r="F186" s="14">
        <f>SUM(F187:F224)</f>
        <v>0</v>
      </c>
      <c r="G186" s="14">
        <f>SUM(G187:G224)</f>
        <v>0</v>
      </c>
      <c r="H186" s="14">
        <f>SUM(H187:H224)</f>
        <v>0</v>
      </c>
      <c r="I186" s="14">
        <f>I187+I188+I190+I203+I224</f>
        <v>5789</v>
      </c>
      <c r="J186" s="26"/>
      <c r="K186" s="16"/>
      <c r="L186" s="20"/>
      <c r="M186" s="41"/>
      <c r="N186" s="41"/>
      <c r="O186" s="41"/>
      <c r="P186" s="41"/>
      <c r="Q186" s="41"/>
      <c r="R186" s="41"/>
      <c r="S186" s="41"/>
      <c r="T186" s="41"/>
      <c r="U186" s="41"/>
      <c r="V186" s="41"/>
    </row>
    <row r="187" spans="1:22" s="21" customFormat="1" ht="30.75" customHeight="1" x14ac:dyDescent="0.25">
      <c r="A187" s="4"/>
      <c r="B187" s="12"/>
      <c r="C187" s="12" t="s">
        <v>36</v>
      </c>
      <c r="D187" s="14">
        <f t="shared" si="5"/>
        <v>2476</v>
      </c>
      <c r="E187" s="14"/>
      <c r="F187" s="14"/>
      <c r="G187" s="14"/>
      <c r="H187" s="14"/>
      <c r="I187" s="14">
        <v>2476</v>
      </c>
      <c r="J187" s="26"/>
      <c r="K187" s="16"/>
      <c r="L187" s="20"/>
    </row>
    <row r="188" spans="1:22" s="21" customFormat="1" ht="19.5" customHeight="1" x14ac:dyDescent="0.25">
      <c r="A188" s="4"/>
      <c r="B188" s="12"/>
      <c r="C188" s="12" t="s">
        <v>43</v>
      </c>
      <c r="D188" s="14">
        <f t="shared" si="5"/>
        <v>21</v>
      </c>
      <c r="E188" s="14"/>
      <c r="F188" s="14"/>
      <c r="G188" s="14"/>
      <c r="H188" s="14"/>
      <c r="I188" s="14">
        <f>I189</f>
        <v>21</v>
      </c>
      <c r="J188" s="26"/>
      <c r="K188" s="16"/>
      <c r="L188" s="20"/>
    </row>
    <row r="189" spans="1:22" ht="22.5" customHeight="1" x14ac:dyDescent="0.25">
      <c r="A189" s="9"/>
      <c r="B189" s="12"/>
      <c r="C189" s="23" t="s">
        <v>119</v>
      </c>
      <c r="D189" s="24">
        <f t="shared" si="5"/>
        <v>21</v>
      </c>
      <c r="E189" s="24"/>
      <c r="F189" s="24"/>
      <c r="G189" s="24"/>
      <c r="H189" s="24"/>
      <c r="I189" s="25">
        <v>21</v>
      </c>
      <c r="J189" s="15"/>
      <c r="K189" s="16"/>
      <c r="L189" s="6"/>
    </row>
    <row r="190" spans="1:22" s="21" customFormat="1" ht="20.25" customHeight="1" x14ac:dyDescent="0.25">
      <c r="A190" s="4"/>
      <c r="B190" s="12"/>
      <c r="C190" s="12" t="s">
        <v>41</v>
      </c>
      <c r="D190" s="14">
        <f t="shared" si="5"/>
        <v>1272</v>
      </c>
      <c r="E190" s="14"/>
      <c r="F190" s="14"/>
      <c r="G190" s="14"/>
      <c r="H190" s="14"/>
      <c r="I190" s="14">
        <f>SUM(I191:I202)</f>
        <v>1272</v>
      </c>
      <c r="J190" s="26"/>
      <c r="K190" s="16"/>
      <c r="L190" s="20"/>
    </row>
    <row r="191" spans="1:22" s="21" customFormat="1" ht="21.75" customHeight="1" x14ac:dyDescent="0.25">
      <c r="A191" s="4"/>
      <c r="B191" s="12"/>
      <c r="C191" s="23" t="s">
        <v>121</v>
      </c>
      <c r="D191" s="24">
        <f t="shared" si="5"/>
        <v>120</v>
      </c>
      <c r="E191" s="14"/>
      <c r="F191" s="14"/>
      <c r="G191" s="14"/>
      <c r="H191" s="14"/>
      <c r="I191" s="25">
        <v>120</v>
      </c>
      <c r="J191" s="26"/>
      <c r="K191" s="16"/>
      <c r="L191" s="20"/>
    </row>
    <row r="192" spans="1:22" s="21" customFormat="1" ht="21.75" customHeight="1" x14ac:dyDescent="0.25">
      <c r="A192" s="4"/>
      <c r="B192" s="12"/>
      <c r="C192" s="23" t="s">
        <v>122</v>
      </c>
      <c r="D192" s="24">
        <f t="shared" si="5"/>
        <v>140</v>
      </c>
      <c r="E192" s="14"/>
      <c r="F192" s="14"/>
      <c r="G192" s="14"/>
      <c r="H192" s="14"/>
      <c r="I192" s="25">
        <v>140</v>
      </c>
      <c r="J192" s="26"/>
      <c r="K192" s="16"/>
      <c r="L192" s="20"/>
    </row>
    <row r="193" spans="1:12" s="21" customFormat="1" ht="21.75" customHeight="1" x14ac:dyDescent="0.25">
      <c r="A193" s="4"/>
      <c r="B193" s="12"/>
      <c r="C193" s="23" t="s">
        <v>80</v>
      </c>
      <c r="D193" s="24">
        <f t="shared" si="5"/>
        <v>130</v>
      </c>
      <c r="E193" s="14"/>
      <c r="F193" s="14"/>
      <c r="G193" s="14"/>
      <c r="H193" s="14"/>
      <c r="I193" s="25">
        <v>130</v>
      </c>
      <c r="J193" s="26"/>
      <c r="K193" s="16"/>
      <c r="L193" s="20"/>
    </row>
    <row r="194" spans="1:12" s="21" customFormat="1" ht="21.75" customHeight="1" x14ac:dyDescent="0.25">
      <c r="A194" s="4"/>
      <c r="B194" s="12"/>
      <c r="C194" s="23" t="s">
        <v>101</v>
      </c>
      <c r="D194" s="24">
        <f t="shared" si="5"/>
        <v>80</v>
      </c>
      <c r="E194" s="14"/>
      <c r="F194" s="14"/>
      <c r="G194" s="14"/>
      <c r="H194" s="14"/>
      <c r="I194" s="25">
        <v>80</v>
      </c>
      <c r="J194" s="26"/>
      <c r="K194" s="16"/>
      <c r="L194" s="20"/>
    </row>
    <row r="195" spans="1:12" s="21" customFormat="1" ht="21.75" customHeight="1" x14ac:dyDescent="0.25">
      <c r="A195" s="4"/>
      <c r="B195" s="12"/>
      <c r="C195" s="23" t="s">
        <v>100</v>
      </c>
      <c r="D195" s="24">
        <f t="shared" si="5"/>
        <v>100</v>
      </c>
      <c r="E195" s="14"/>
      <c r="F195" s="14"/>
      <c r="G195" s="14"/>
      <c r="H195" s="14"/>
      <c r="I195" s="25">
        <v>100</v>
      </c>
      <c r="J195" s="26"/>
      <c r="K195" s="16"/>
      <c r="L195" s="20"/>
    </row>
    <row r="196" spans="1:12" s="21" customFormat="1" ht="21.75" customHeight="1" x14ac:dyDescent="0.25">
      <c r="A196" s="4"/>
      <c r="B196" s="12"/>
      <c r="C196" s="23" t="s">
        <v>98</v>
      </c>
      <c r="D196" s="24">
        <f t="shared" si="5"/>
        <v>90</v>
      </c>
      <c r="E196" s="14"/>
      <c r="F196" s="14"/>
      <c r="G196" s="14"/>
      <c r="H196" s="14"/>
      <c r="I196" s="25">
        <v>90</v>
      </c>
      <c r="J196" s="26"/>
      <c r="K196" s="16"/>
      <c r="L196" s="20"/>
    </row>
    <row r="197" spans="1:12" s="21" customFormat="1" ht="21.75" customHeight="1" x14ac:dyDescent="0.25">
      <c r="A197" s="4"/>
      <c r="B197" s="12"/>
      <c r="C197" s="23" t="s">
        <v>97</v>
      </c>
      <c r="D197" s="24">
        <f t="shared" si="5"/>
        <v>108</v>
      </c>
      <c r="E197" s="14"/>
      <c r="F197" s="14"/>
      <c r="G197" s="14"/>
      <c r="H197" s="14"/>
      <c r="I197" s="25">
        <v>108</v>
      </c>
      <c r="J197" s="26"/>
      <c r="K197" s="16"/>
      <c r="L197" s="20"/>
    </row>
    <row r="198" spans="1:12" s="21" customFormat="1" ht="21.75" customHeight="1" x14ac:dyDescent="0.25">
      <c r="A198" s="4"/>
      <c r="B198" s="12"/>
      <c r="C198" s="23" t="s">
        <v>99</v>
      </c>
      <c r="D198" s="24">
        <f t="shared" si="5"/>
        <v>120</v>
      </c>
      <c r="E198" s="14"/>
      <c r="F198" s="14"/>
      <c r="G198" s="14"/>
      <c r="H198" s="14"/>
      <c r="I198" s="25">
        <v>120</v>
      </c>
      <c r="J198" s="26"/>
      <c r="K198" s="16"/>
      <c r="L198" s="20"/>
    </row>
    <row r="199" spans="1:12" s="21" customFormat="1" ht="21.75" customHeight="1" x14ac:dyDescent="0.25">
      <c r="A199" s="4"/>
      <c r="B199" s="12"/>
      <c r="C199" s="23" t="s">
        <v>123</v>
      </c>
      <c r="D199" s="24">
        <f t="shared" si="5"/>
        <v>80</v>
      </c>
      <c r="E199" s="14"/>
      <c r="F199" s="14"/>
      <c r="G199" s="14"/>
      <c r="H199" s="14"/>
      <c r="I199" s="25">
        <v>80</v>
      </c>
      <c r="J199" s="26"/>
      <c r="K199" s="16"/>
      <c r="L199" s="20"/>
    </row>
    <row r="200" spans="1:12" s="21" customFormat="1" ht="21.75" customHeight="1" x14ac:dyDescent="0.25">
      <c r="A200" s="4"/>
      <c r="B200" s="12"/>
      <c r="C200" s="23" t="s">
        <v>93</v>
      </c>
      <c r="D200" s="24">
        <f t="shared" si="5"/>
        <v>160</v>
      </c>
      <c r="E200" s="14"/>
      <c r="F200" s="14"/>
      <c r="G200" s="14"/>
      <c r="H200" s="14"/>
      <c r="I200" s="25">
        <v>160</v>
      </c>
      <c r="J200" s="26"/>
      <c r="K200" s="16"/>
      <c r="L200" s="20"/>
    </row>
    <row r="201" spans="1:12" s="21" customFormat="1" ht="31.5" x14ac:dyDescent="0.25">
      <c r="A201" s="4"/>
      <c r="B201" s="12"/>
      <c r="C201" s="23" t="s">
        <v>124</v>
      </c>
      <c r="D201" s="24">
        <f t="shared" si="5"/>
        <v>73</v>
      </c>
      <c r="E201" s="14"/>
      <c r="F201" s="14"/>
      <c r="G201" s="14"/>
      <c r="H201" s="14"/>
      <c r="I201" s="25">
        <v>73</v>
      </c>
      <c r="J201" s="26"/>
      <c r="K201" s="16"/>
      <c r="L201" s="20"/>
    </row>
    <row r="202" spans="1:12" s="21" customFormat="1" ht="19.5" customHeight="1" x14ac:dyDescent="0.25">
      <c r="A202" s="4"/>
      <c r="B202" s="12"/>
      <c r="C202" s="23" t="s">
        <v>96</v>
      </c>
      <c r="D202" s="24">
        <f t="shared" ref="D202:D265" si="10">SUM(E202:I202)</f>
        <v>71</v>
      </c>
      <c r="E202" s="14"/>
      <c r="F202" s="14"/>
      <c r="G202" s="14"/>
      <c r="H202" s="14"/>
      <c r="I202" s="25">
        <v>71</v>
      </c>
      <c r="J202" s="26"/>
      <c r="K202" s="16"/>
      <c r="L202" s="20"/>
    </row>
    <row r="203" spans="1:12" s="21" customFormat="1" ht="19.5" customHeight="1" x14ac:dyDescent="0.25">
      <c r="A203" s="4"/>
      <c r="B203" s="12"/>
      <c r="C203" s="12" t="s">
        <v>39</v>
      </c>
      <c r="D203" s="14">
        <f t="shared" si="10"/>
        <v>1828</v>
      </c>
      <c r="E203" s="14"/>
      <c r="F203" s="14"/>
      <c r="G203" s="14"/>
      <c r="H203" s="14"/>
      <c r="I203" s="14">
        <f>SUM(I204:I223)</f>
        <v>1828</v>
      </c>
      <c r="J203" s="26"/>
      <c r="K203" s="16"/>
      <c r="L203" s="20"/>
    </row>
    <row r="204" spans="1:12" s="21" customFormat="1" ht="19.5" customHeight="1" x14ac:dyDescent="0.25">
      <c r="A204" s="4"/>
      <c r="B204" s="12"/>
      <c r="C204" s="23" t="s">
        <v>104</v>
      </c>
      <c r="D204" s="24">
        <f t="shared" si="10"/>
        <v>72</v>
      </c>
      <c r="E204" s="14"/>
      <c r="F204" s="14"/>
      <c r="G204" s="14"/>
      <c r="H204" s="14"/>
      <c r="I204" s="25">
        <v>72</v>
      </c>
      <c r="J204" s="26"/>
      <c r="K204" s="16"/>
      <c r="L204" s="20"/>
    </row>
    <row r="205" spans="1:12" s="21" customFormat="1" ht="19.5" customHeight="1" x14ac:dyDescent="0.25">
      <c r="A205" s="4"/>
      <c r="B205" s="12"/>
      <c r="C205" s="23" t="s">
        <v>67</v>
      </c>
      <c r="D205" s="24">
        <f t="shared" si="10"/>
        <v>70</v>
      </c>
      <c r="E205" s="14"/>
      <c r="F205" s="14"/>
      <c r="G205" s="14"/>
      <c r="H205" s="14"/>
      <c r="I205" s="25">
        <v>70</v>
      </c>
      <c r="J205" s="26"/>
      <c r="K205" s="16"/>
      <c r="L205" s="20"/>
    </row>
    <row r="206" spans="1:12" s="21" customFormat="1" ht="19.5" customHeight="1" x14ac:dyDescent="0.25">
      <c r="A206" s="4"/>
      <c r="B206" s="12"/>
      <c r="C206" s="23" t="s">
        <v>68</v>
      </c>
      <c r="D206" s="24">
        <f t="shared" si="10"/>
        <v>72</v>
      </c>
      <c r="E206" s="14"/>
      <c r="F206" s="14"/>
      <c r="G206" s="14"/>
      <c r="H206" s="14"/>
      <c r="I206" s="25">
        <v>72</v>
      </c>
      <c r="J206" s="26"/>
      <c r="K206" s="16"/>
      <c r="L206" s="20"/>
    </row>
    <row r="207" spans="1:12" s="21" customFormat="1" ht="19.5" customHeight="1" x14ac:dyDescent="0.25">
      <c r="A207" s="4"/>
      <c r="B207" s="12"/>
      <c r="C207" s="23" t="s">
        <v>105</v>
      </c>
      <c r="D207" s="24">
        <f t="shared" si="10"/>
        <v>72</v>
      </c>
      <c r="E207" s="14"/>
      <c r="F207" s="14"/>
      <c r="G207" s="14"/>
      <c r="H207" s="14"/>
      <c r="I207" s="25">
        <v>72</v>
      </c>
      <c r="J207" s="26"/>
      <c r="K207" s="16"/>
      <c r="L207" s="20"/>
    </row>
    <row r="208" spans="1:12" s="21" customFormat="1" ht="19.5" customHeight="1" x14ac:dyDescent="0.25">
      <c r="A208" s="4"/>
      <c r="B208" s="12"/>
      <c r="C208" s="23" t="s">
        <v>69</v>
      </c>
      <c r="D208" s="24">
        <f t="shared" si="10"/>
        <v>72</v>
      </c>
      <c r="E208" s="14"/>
      <c r="F208" s="14"/>
      <c r="G208" s="14"/>
      <c r="H208" s="14"/>
      <c r="I208" s="25">
        <v>72</v>
      </c>
      <c r="J208" s="26"/>
      <c r="K208" s="16"/>
      <c r="L208" s="20"/>
    </row>
    <row r="209" spans="1:12" s="21" customFormat="1" ht="19.5" customHeight="1" x14ac:dyDescent="0.25">
      <c r="A209" s="4"/>
      <c r="B209" s="12"/>
      <c r="C209" s="23" t="s">
        <v>70</v>
      </c>
      <c r="D209" s="24">
        <f t="shared" si="10"/>
        <v>70</v>
      </c>
      <c r="E209" s="14"/>
      <c r="F209" s="14"/>
      <c r="G209" s="14"/>
      <c r="H209" s="14"/>
      <c r="I209" s="25">
        <v>70</v>
      </c>
      <c r="J209" s="26"/>
      <c r="K209" s="16"/>
      <c r="L209" s="20"/>
    </row>
    <row r="210" spans="1:12" s="21" customFormat="1" ht="19.5" customHeight="1" x14ac:dyDescent="0.25">
      <c r="A210" s="4"/>
      <c r="B210" s="12"/>
      <c r="C210" s="23" t="s">
        <v>106</v>
      </c>
      <c r="D210" s="24">
        <f t="shared" si="10"/>
        <v>100</v>
      </c>
      <c r="E210" s="14"/>
      <c r="F210" s="14"/>
      <c r="G210" s="14"/>
      <c r="H210" s="14"/>
      <c r="I210" s="25">
        <v>100</v>
      </c>
      <c r="J210" s="26"/>
      <c r="K210" s="16"/>
      <c r="L210" s="20"/>
    </row>
    <row r="211" spans="1:12" s="21" customFormat="1" ht="19.5" customHeight="1" x14ac:dyDescent="0.25">
      <c r="A211" s="4"/>
      <c r="B211" s="12"/>
      <c r="C211" s="23" t="s">
        <v>73</v>
      </c>
      <c r="D211" s="24">
        <f t="shared" si="10"/>
        <v>100</v>
      </c>
      <c r="E211" s="14"/>
      <c r="F211" s="14"/>
      <c r="G211" s="14"/>
      <c r="H211" s="14"/>
      <c r="I211" s="25">
        <v>100</v>
      </c>
      <c r="J211" s="26"/>
      <c r="K211" s="16"/>
      <c r="L211" s="20"/>
    </row>
    <row r="212" spans="1:12" s="21" customFormat="1" ht="19.5" customHeight="1" x14ac:dyDescent="0.25">
      <c r="A212" s="4"/>
      <c r="B212" s="12"/>
      <c r="C212" s="23" t="s">
        <v>71</v>
      </c>
      <c r="D212" s="24">
        <f t="shared" si="10"/>
        <v>100</v>
      </c>
      <c r="E212" s="14"/>
      <c r="F212" s="14"/>
      <c r="G212" s="14"/>
      <c r="H212" s="14"/>
      <c r="I212" s="25">
        <v>100</v>
      </c>
      <c r="J212" s="26"/>
      <c r="K212" s="16"/>
      <c r="L212" s="20"/>
    </row>
    <row r="213" spans="1:12" s="21" customFormat="1" ht="19.5" customHeight="1" x14ac:dyDescent="0.25">
      <c r="A213" s="4"/>
      <c r="B213" s="12"/>
      <c r="C213" s="23" t="s">
        <v>72</v>
      </c>
      <c r="D213" s="24">
        <f t="shared" si="10"/>
        <v>100</v>
      </c>
      <c r="E213" s="14"/>
      <c r="F213" s="14"/>
      <c r="G213" s="14"/>
      <c r="H213" s="14"/>
      <c r="I213" s="25">
        <v>100</v>
      </c>
      <c r="J213" s="26"/>
      <c r="K213" s="16"/>
      <c r="L213" s="20"/>
    </row>
    <row r="214" spans="1:12" s="21" customFormat="1" ht="19.5" customHeight="1" x14ac:dyDescent="0.25">
      <c r="A214" s="4"/>
      <c r="B214" s="12"/>
      <c r="C214" s="23" t="s">
        <v>74</v>
      </c>
      <c r="D214" s="24">
        <f t="shared" si="10"/>
        <v>100</v>
      </c>
      <c r="E214" s="14"/>
      <c r="F214" s="14"/>
      <c r="G214" s="14"/>
      <c r="H214" s="14"/>
      <c r="I214" s="25">
        <v>100</v>
      </c>
      <c r="J214" s="26"/>
      <c r="K214" s="16"/>
      <c r="L214" s="20"/>
    </row>
    <row r="215" spans="1:12" s="21" customFormat="1" ht="19.5" customHeight="1" x14ac:dyDescent="0.25">
      <c r="A215" s="4"/>
      <c r="B215" s="12"/>
      <c r="C215" s="23" t="s">
        <v>107</v>
      </c>
      <c r="D215" s="24">
        <f t="shared" si="10"/>
        <v>100</v>
      </c>
      <c r="E215" s="14"/>
      <c r="F215" s="14"/>
      <c r="G215" s="14"/>
      <c r="H215" s="14"/>
      <c r="I215" s="25">
        <v>100</v>
      </c>
      <c r="J215" s="26"/>
      <c r="K215" s="16"/>
      <c r="L215" s="20"/>
    </row>
    <row r="216" spans="1:12" s="21" customFormat="1" ht="19.5" customHeight="1" x14ac:dyDescent="0.25">
      <c r="A216" s="4"/>
      <c r="B216" s="12"/>
      <c r="C216" s="23" t="s">
        <v>108</v>
      </c>
      <c r="D216" s="24">
        <f t="shared" si="10"/>
        <v>100</v>
      </c>
      <c r="E216" s="14"/>
      <c r="F216" s="14"/>
      <c r="G216" s="14"/>
      <c r="H216" s="14"/>
      <c r="I216" s="25">
        <v>100</v>
      </c>
      <c r="J216" s="26"/>
      <c r="K216" s="16"/>
      <c r="L216" s="20"/>
    </row>
    <row r="217" spans="1:12" s="21" customFormat="1" ht="19.5" customHeight="1" x14ac:dyDescent="0.25">
      <c r="A217" s="4"/>
      <c r="B217" s="12"/>
      <c r="C217" s="23" t="s">
        <v>109</v>
      </c>
      <c r="D217" s="24">
        <f t="shared" si="10"/>
        <v>100</v>
      </c>
      <c r="E217" s="14"/>
      <c r="F217" s="14"/>
      <c r="G217" s="14"/>
      <c r="H217" s="14"/>
      <c r="I217" s="25">
        <v>100</v>
      </c>
      <c r="J217" s="26"/>
      <c r="K217" s="16"/>
      <c r="L217" s="20"/>
    </row>
    <row r="218" spans="1:12" s="21" customFormat="1" ht="19.5" customHeight="1" x14ac:dyDescent="0.25">
      <c r="A218" s="4"/>
      <c r="B218" s="12"/>
      <c r="C218" s="23" t="s">
        <v>76</v>
      </c>
      <c r="D218" s="24">
        <f t="shared" si="10"/>
        <v>100</v>
      </c>
      <c r="E218" s="14"/>
      <c r="F218" s="14"/>
      <c r="G218" s="14"/>
      <c r="H218" s="14"/>
      <c r="I218" s="25">
        <v>100</v>
      </c>
      <c r="J218" s="26"/>
      <c r="K218" s="16"/>
      <c r="L218" s="20"/>
    </row>
    <row r="219" spans="1:12" s="21" customFormat="1" ht="19.5" customHeight="1" x14ac:dyDescent="0.25">
      <c r="A219" s="4"/>
      <c r="B219" s="12"/>
      <c r="C219" s="23" t="s">
        <v>77</v>
      </c>
      <c r="D219" s="24">
        <f t="shared" si="10"/>
        <v>100</v>
      </c>
      <c r="E219" s="14"/>
      <c r="F219" s="14"/>
      <c r="G219" s="14"/>
      <c r="H219" s="14"/>
      <c r="I219" s="25">
        <v>100</v>
      </c>
      <c r="J219" s="26"/>
      <c r="K219" s="16"/>
      <c r="L219" s="20"/>
    </row>
    <row r="220" spans="1:12" s="21" customFormat="1" ht="19.5" customHeight="1" x14ac:dyDescent="0.25">
      <c r="A220" s="4"/>
      <c r="B220" s="12"/>
      <c r="C220" s="23" t="s">
        <v>111</v>
      </c>
      <c r="D220" s="24">
        <f t="shared" si="10"/>
        <v>100</v>
      </c>
      <c r="E220" s="14"/>
      <c r="F220" s="14"/>
      <c r="G220" s="14"/>
      <c r="H220" s="14"/>
      <c r="I220" s="25">
        <v>100</v>
      </c>
      <c r="J220" s="26"/>
      <c r="K220" s="16"/>
      <c r="L220" s="20"/>
    </row>
    <row r="221" spans="1:12" s="21" customFormat="1" ht="19.5" customHeight="1" x14ac:dyDescent="0.25">
      <c r="A221" s="4"/>
      <c r="B221" s="12"/>
      <c r="C221" s="23" t="s">
        <v>112</v>
      </c>
      <c r="D221" s="24">
        <f t="shared" si="10"/>
        <v>100</v>
      </c>
      <c r="E221" s="14"/>
      <c r="F221" s="14"/>
      <c r="G221" s="14"/>
      <c r="H221" s="14"/>
      <c r="I221" s="25">
        <v>100</v>
      </c>
      <c r="J221" s="26"/>
      <c r="K221" s="16"/>
      <c r="L221" s="20"/>
    </row>
    <row r="222" spans="1:12" s="21" customFormat="1" ht="19.5" customHeight="1" x14ac:dyDescent="0.25">
      <c r="A222" s="4"/>
      <c r="B222" s="12"/>
      <c r="C222" s="23" t="s">
        <v>110</v>
      </c>
      <c r="D222" s="24">
        <f t="shared" si="10"/>
        <v>100</v>
      </c>
      <c r="E222" s="14"/>
      <c r="F222" s="14"/>
      <c r="G222" s="14"/>
      <c r="H222" s="14"/>
      <c r="I222" s="25">
        <v>100</v>
      </c>
      <c r="J222" s="26"/>
      <c r="K222" s="16"/>
      <c r="L222" s="20"/>
    </row>
    <row r="223" spans="1:12" s="21" customFormat="1" ht="19.5" customHeight="1" x14ac:dyDescent="0.25">
      <c r="A223" s="4"/>
      <c r="B223" s="12"/>
      <c r="C223" s="23" t="s">
        <v>75</v>
      </c>
      <c r="D223" s="24">
        <f t="shared" si="10"/>
        <v>100</v>
      </c>
      <c r="E223" s="14"/>
      <c r="F223" s="14"/>
      <c r="G223" s="14"/>
      <c r="H223" s="14"/>
      <c r="I223" s="25">
        <v>100</v>
      </c>
      <c r="J223" s="26"/>
      <c r="K223" s="16"/>
      <c r="L223" s="20"/>
    </row>
    <row r="224" spans="1:12" s="21" customFormat="1" ht="19.5" customHeight="1" x14ac:dyDescent="0.25">
      <c r="A224" s="4"/>
      <c r="B224" s="12"/>
      <c r="C224" s="12" t="s">
        <v>40</v>
      </c>
      <c r="D224" s="14">
        <f t="shared" si="10"/>
        <v>192</v>
      </c>
      <c r="E224" s="14"/>
      <c r="F224" s="14"/>
      <c r="G224" s="14"/>
      <c r="H224" s="14"/>
      <c r="I224" s="14">
        <f>SUM(I225:I227)</f>
        <v>192</v>
      </c>
      <c r="J224" s="26"/>
      <c r="K224" s="16"/>
      <c r="L224" s="20"/>
    </row>
    <row r="225" spans="1:19" s="21" customFormat="1" ht="19.5" customHeight="1" x14ac:dyDescent="0.25">
      <c r="A225" s="4"/>
      <c r="B225" s="12"/>
      <c r="C225" s="23" t="s">
        <v>114</v>
      </c>
      <c r="D225" s="24">
        <f t="shared" si="10"/>
        <v>66</v>
      </c>
      <c r="E225" s="14"/>
      <c r="F225" s="14"/>
      <c r="G225" s="14"/>
      <c r="H225" s="14"/>
      <c r="I225" s="25">
        <v>66</v>
      </c>
      <c r="J225" s="26"/>
      <c r="K225" s="16"/>
      <c r="L225" s="20"/>
    </row>
    <row r="226" spans="1:19" s="21" customFormat="1" ht="19.5" customHeight="1" x14ac:dyDescent="0.25">
      <c r="A226" s="4"/>
      <c r="B226" s="12"/>
      <c r="C226" s="23" t="s">
        <v>79</v>
      </c>
      <c r="D226" s="24">
        <f t="shared" si="10"/>
        <v>63</v>
      </c>
      <c r="E226" s="14"/>
      <c r="F226" s="14"/>
      <c r="G226" s="14"/>
      <c r="H226" s="14"/>
      <c r="I226" s="25">
        <v>63</v>
      </c>
      <c r="J226" s="26"/>
      <c r="K226" s="16"/>
      <c r="L226" s="20"/>
    </row>
    <row r="227" spans="1:19" s="21" customFormat="1" ht="19.5" customHeight="1" x14ac:dyDescent="0.25">
      <c r="A227" s="4"/>
      <c r="B227" s="12"/>
      <c r="C227" s="23" t="s">
        <v>115</v>
      </c>
      <c r="D227" s="24">
        <f t="shared" si="10"/>
        <v>63</v>
      </c>
      <c r="E227" s="14"/>
      <c r="F227" s="14"/>
      <c r="G227" s="14"/>
      <c r="H227" s="14"/>
      <c r="I227" s="25">
        <v>63</v>
      </c>
      <c r="J227" s="26"/>
      <c r="K227" s="16"/>
      <c r="L227" s="20"/>
    </row>
    <row r="228" spans="1:19" s="21" customFormat="1" ht="72" customHeight="1" x14ac:dyDescent="0.25">
      <c r="A228" s="4">
        <v>9</v>
      </c>
      <c r="B228" s="12" t="s">
        <v>64</v>
      </c>
      <c r="C228" s="12"/>
      <c r="D228" s="14">
        <f t="shared" si="10"/>
        <v>3998</v>
      </c>
      <c r="E228" s="14">
        <f>E229+E230</f>
        <v>0</v>
      </c>
      <c r="F228" s="14">
        <f>F229+F230</f>
        <v>0</v>
      </c>
      <c r="G228" s="14">
        <f>G229+G230</f>
        <v>0</v>
      </c>
      <c r="H228" s="14">
        <f>H229+H230</f>
        <v>0</v>
      </c>
      <c r="I228" s="14">
        <f>I229+I230</f>
        <v>3998</v>
      </c>
      <c r="J228" s="26"/>
      <c r="K228" s="16"/>
      <c r="L228" s="20"/>
      <c r="M228" s="41"/>
      <c r="N228" s="41"/>
      <c r="O228" s="41"/>
      <c r="P228" s="41"/>
      <c r="Q228" s="41"/>
      <c r="R228" s="41"/>
    </row>
    <row r="229" spans="1:19" ht="51" customHeight="1" x14ac:dyDescent="0.25">
      <c r="A229" s="9" t="s">
        <v>21</v>
      </c>
      <c r="B229" s="28" t="s">
        <v>22</v>
      </c>
      <c r="C229" s="28"/>
      <c r="D229" s="14">
        <f t="shared" si="10"/>
        <v>0</v>
      </c>
      <c r="E229" s="24"/>
      <c r="F229" s="24"/>
      <c r="G229" s="24"/>
      <c r="H229" s="24"/>
      <c r="I229" s="24"/>
      <c r="J229" s="15"/>
      <c r="K229" s="16"/>
      <c r="L229" s="6"/>
    </row>
    <row r="230" spans="1:19" ht="63" x14ac:dyDescent="0.25">
      <c r="A230" s="9" t="s">
        <v>23</v>
      </c>
      <c r="B230" s="28" t="s">
        <v>24</v>
      </c>
      <c r="C230" s="28"/>
      <c r="D230" s="14">
        <f t="shared" si="10"/>
        <v>3998</v>
      </c>
      <c r="E230" s="24">
        <f>SUM(E231:E266)</f>
        <v>0</v>
      </c>
      <c r="F230" s="24">
        <f>SUM(F231:F266)</f>
        <v>0</v>
      </c>
      <c r="G230" s="24">
        <f>SUM(G231:G266)</f>
        <v>0</v>
      </c>
      <c r="H230" s="24">
        <f>SUM(H231:H266)</f>
        <v>0</v>
      </c>
      <c r="I230" s="14">
        <f>I231+I232+I245+I266</f>
        <v>3998</v>
      </c>
      <c r="J230" s="15"/>
      <c r="K230" s="16"/>
      <c r="L230" s="6"/>
      <c r="M230" s="39"/>
      <c r="N230" s="39"/>
      <c r="O230" s="39"/>
      <c r="P230" s="39"/>
      <c r="Q230" s="39"/>
      <c r="R230" s="39"/>
      <c r="S230" s="39"/>
    </row>
    <row r="231" spans="1:19" s="21" customFormat="1" ht="19.5" customHeight="1" x14ac:dyDescent="0.25">
      <c r="A231" s="4"/>
      <c r="B231" s="32"/>
      <c r="C231" s="32" t="s">
        <v>38</v>
      </c>
      <c r="D231" s="14">
        <f t="shared" si="10"/>
        <v>1368</v>
      </c>
      <c r="E231" s="14"/>
      <c r="F231" s="14"/>
      <c r="G231" s="14"/>
      <c r="H231" s="14"/>
      <c r="I231" s="14">
        <v>1368</v>
      </c>
      <c r="J231" s="33"/>
      <c r="K231" s="16"/>
      <c r="L231" s="20"/>
    </row>
    <row r="232" spans="1:19" s="21" customFormat="1" ht="19.5" customHeight="1" x14ac:dyDescent="0.25">
      <c r="A232" s="4"/>
      <c r="B232" s="32"/>
      <c r="C232" s="12" t="s">
        <v>41</v>
      </c>
      <c r="D232" s="14">
        <f t="shared" si="10"/>
        <v>1028</v>
      </c>
      <c r="E232" s="14"/>
      <c r="F232" s="14"/>
      <c r="G232" s="14"/>
      <c r="H232" s="14"/>
      <c r="I232" s="14">
        <f>SUM(I233:I244)</f>
        <v>1028</v>
      </c>
      <c r="J232" s="26"/>
      <c r="K232" s="16"/>
      <c r="L232" s="20"/>
    </row>
    <row r="233" spans="1:19" s="21" customFormat="1" ht="19.5" customHeight="1" x14ac:dyDescent="0.25">
      <c r="A233" s="4"/>
      <c r="B233" s="32"/>
      <c r="C233" s="23" t="s">
        <v>125</v>
      </c>
      <c r="D233" s="24">
        <f t="shared" si="10"/>
        <v>110</v>
      </c>
      <c r="E233" s="14"/>
      <c r="F233" s="14"/>
      <c r="G233" s="14"/>
      <c r="H233" s="14"/>
      <c r="I233" s="25">
        <v>110</v>
      </c>
      <c r="J233" s="26"/>
      <c r="K233" s="16"/>
      <c r="L233" s="20"/>
    </row>
    <row r="234" spans="1:19" s="21" customFormat="1" ht="31.5" x14ac:dyDescent="0.25">
      <c r="A234" s="4"/>
      <c r="B234" s="32"/>
      <c r="C234" s="23" t="s">
        <v>124</v>
      </c>
      <c r="D234" s="24">
        <f t="shared" si="10"/>
        <v>85</v>
      </c>
      <c r="E234" s="14"/>
      <c r="F234" s="14"/>
      <c r="G234" s="14"/>
      <c r="H234" s="14"/>
      <c r="I234" s="25">
        <v>85</v>
      </c>
      <c r="J234" s="26"/>
      <c r="K234" s="16"/>
      <c r="L234" s="20"/>
    </row>
    <row r="235" spans="1:19" s="21" customFormat="1" ht="17.25" customHeight="1" x14ac:dyDescent="0.25">
      <c r="A235" s="4"/>
      <c r="B235" s="32"/>
      <c r="C235" s="23" t="s">
        <v>126</v>
      </c>
      <c r="D235" s="24">
        <f t="shared" si="10"/>
        <v>55</v>
      </c>
      <c r="E235" s="14"/>
      <c r="F235" s="14"/>
      <c r="G235" s="14"/>
      <c r="H235" s="14"/>
      <c r="I235" s="25">
        <v>55</v>
      </c>
      <c r="J235" s="26"/>
      <c r="K235" s="16"/>
      <c r="L235" s="20"/>
    </row>
    <row r="236" spans="1:19" s="21" customFormat="1" ht="17.25" customHeight="1" x14ac:dyDescent="0.25">
      <c r="A236" s="4"/>
      <c r="B236" s="32"/>
      <c r="C236" s="23" t="s">
        <v>127</v>
      </c>
      <c r="D236" s="24">
        <f t="shared" si="10"/>
        <v>55</v>
      </c>
      <c r="E236" s="14"/>
      <c r="F236" s="14"/>
      <c r="G236" s="14"/>
      <c r="H236" s="14"/>
      <c r="I236" s="25">
        <v>55</v>
      </c>
      <c r="J236" s="26"/>
      <c r="K236" s="16"/>
      <c r="L236" s="20"/>
    </row>
    <row r="237" spans="1:19" s="21" customFormat="1" ht="17.25" customHeight="1" x14ac:dyDescent="0.25">
      <c r="A237" s="4"/>
      <c r="B237" s="32"/>
      <c r="C237" s="23" t="s">
        <v>128</v>
      </c>
      <c r="D237" s="24">
        <f t="shared" si="10"/>
        <v>132</v>
      </c>
      <c r="E237" s="14"/>
      <c r="F237" s="14"/>
      <c r="G237" s="14"/>
      <c r="H237" s="14"/>
      <c r="I237" s="25">
        <v>132</v>
      </c>
      <c r="J237" s="26"/>
      <c r="K237" s="16"/>
      <c r="L237" s="20"/>
    </row>
    <row r="238" spans="1:19" s="21" customFormat="1" ht="17.25" customHeight="1" x14ac:dyDescent="0.25">
      <c r="A238" s="4"/>
      <c r="B238" s="32"/>
      <c r="C238" s="23" t="s">
        <v>129</v>
      </c>
      <c r="D238" s="24">
        <f t="shared" si="10"/>
        <v>55</v>
      </c>
      <c r="E238" s="14"/>
      <c r="F238" s="14"/>
      <c r="G238" s="14"/>
      <c r="H238" s="14"/>
      <c r="I238" s="25">
        <v>55</v>
      </c>
      <c r="J238" s="26"/>
      <c r="K238" s="16"/>
      <c r="L238" s="20"/>
    </row>
    <row r="239" spans="1:19" s="21" customFormat="1" ht="17.25" customHeight="1" x14ac:dyDescent="0.25">
      <c r="A239" s="4"/>
      <c r="B239" s="32"/>
      <c r="C239" s="23" t="s">
        <v>130</v>
      </c>
      <c r="D239" s="24">
        <f t="shared" si="10"/>
        <v>110</v>
      </c>
      <c r="E239" s="14"/>
      <c r="F239" s="14"/>
      <c r="G239" s="14"/>
      <c r="H239" s="14"/>
      <c r="I239" s="25">
        <v>110</v>
      </c>
      <c r="J239" s="26"/>
      <c r="K239" s="16"/>
      <c r="L239" s="20"/>
    </row>
    <row r="240" spans="1:19" s="21" customFormat="1" ht="17.25" customHeight="1" x14ac:dyDescent="0.25">
      <c r="A240" s="4"/>
      <c r="B240" s="32"/>
      <c r="C240" s="23" t="s">
        <v>131</v>
      </c>
      <c r="D240" s="24">
        <f t="shared" si="10"/>
        <v>105</v>
      </c>
      <c r="E240" s="14"/>
      <c r="F240" s="14"/>
      <c r="G240" s="14"/>
      <c r="H240" s="14"/>
      <c r="I240" s="25">
        <v>105</v>
      </c>
      <c r="J240" s="26"/>
      <c r="K240" s="16"/>
      <c r="L240" s="20"/>
    </row>
    <row r="241" spans="1:12" s="21" customFormat="1" ht="17.25" customHeight="1" x14ac:dyDescent="0.25">
      <c r="A241" s="4"/>
      <c r="B241" s="32"/>
      <c r="C241" s="23" t="s">
        <v>132</v>
      </c>
      <c r="D241" s="24">
        <f t="shared" si="10"/>
        <v>110</v>
      </c>
      <c r="E241" s="14"/>
      <c r="F241" s="14"/>
      <c r="G241" s="14"/>
      <c r="H241" s="14"/>
      <c r="I241" s="25">
        <v>110</v>
      </c>
      <c r="J241" s="26"/>
      <c r="K241" s="16"/>
      <c r="L241" s="20"/>
    </row>
    <row r="242" spans="1:12" s="21" customFormat="1" ht="17.25" customHeight="1" x14ac:dyDescent="0.25">
      <c r="A242" s="4"/>
      <c r="B242" s="32"/>
      <c r="C242" s="23" t="s">
        <v>133</v>
      </c>
      <c r="D242" s="24">
        <f t="shared" si="10"/>
        <v>91</v>
      </c>
      <c r="E242" s="14"/>
      <c r="F242" s="14"/>
      <c r="G242" s="14"/>
      <c r="H242" s="14"/>
      <c r="I242" s="25">
        <v>91</v>
      </c>
      <c r="J242" s="26"/>
      <c r="K242" s="16"/>
      <c r="L242" s="20"/>
    </row>
    <row r="243" spans="1:12" s="21" customFormat="1" ht="17.25" customHeight="1" x14ac:dyDescent="0.25">
      <c r="A243" s="4"/>
      <c r="B243" s="32"/>
      <c r="C243" s="23" t="s">
        <v>134</v>
      </c>
      <c r="D243" s="24">
        <f t="shared" si="10"/>
        <v>60</v>
      </c>
      <c r="E243" s="14"/>
      <c r="F243" s="14"/>
      <c r="G243" s="14"/>
      <c r="H243" s="14"/>
      <c r="I243" s="25">
        <v>60</v>
      </c>
      <c r="J243" s="26"/>
      <c r="K243" s="16"/>
      <c r="L243" s="20"/>
    </row>
    <row r="244" spans="1:12" s="21" customFormat="1" ht="17.25" customHeight="1" x14ac:dyDescent="0.25">
      <c r="A244" s="4"/>
      <c r="B244" s="32"/>
      <c r="C244" s="23" t="s">
        <v>135</v>
      </c>
      <c r="D244" s="24">
        <f t="shared" si="10"/>
        <v>60</v>
      </c>
      <c r="E244" s="14"/>
      <c r="F244" s="14"/>
      <c r="G244" s="14"/>
      <c r="H244" s="14"/>
      <c r="I244" s="25">
        <v>60</v>
      </c>
      <c r="J244" s="26"/>
      <c r="K244" s="16"/>
      <c r="L244" s="20"/>
    </row>
    <row r="245" spans="1:12" s="21" customFormat="1" ht="17.25" customHeight="1" x14ac:dyDescent="0.25">
      <c r="A245" s="4"/>
      <c r="B245" s="32"/>
      <c r="C245" s="12" t="s">
        <v>39</v>
      </c>
      <c r="D245" s="14">
        <f t="shared" si="10"/>
        <v>1026</v>
      </c>
      <c r="E245" s="14"/>
      <c r="F245" s="14"/>
      <c r="G245" s="14"/>
      <c r="H245" s="14"/>
      <c r="I245" s="14">
        <f>SUM(I246:I265)</f>
        <v>1026</v>
      </c>
      <c r="J245" s="26"/>
      <c r="K245" s="16"/>
      <c r="L245" s="20"/>
    </row>
    <row r="246" spans="1:12" ht="17.25" customHeight="1" x14ac:dyDescent="0.25">
      <c r="A246" s="9"/>
      <c r="B246" s="28"/>
      <c r="C246" s="23" t="s">
        <v>104</v>
      </c>
      <c r="D246" s="24">
        <f t="shared" si="10"/>
        <v>11</v>
      </c>
      <c r="E246" s="24"/>
      <c r="F246" s="24"/>
      <c r="G246" s="24"/>
      <c r="H246" s="24"/>
      <c r="I246" s="24">
        <v>11</v>
      </c>
      <c r="J246" s="15"/>
      <c r="K246" s="16"/>
      <c r="L246" s="6"/>
    </row>
    <row r="247" spans="1:12" ht="17.25" customHeight="1" x14ac:dyDescent="0.25">
      <c r="A247" s="9"/>
      <c r="B247" s="28"/>
      <c r="C247" s="23" t="s">
        <v>67</v>
      </c>
      <c r="D247" s="24">
        <f t="shared" si="10"/>
        <v>11</v>
      </c>
      <c r="E247" s="24"/>
      <c r="F247" s="24"/>
      <c r="G247" s="24"/>
      <c r="H247" s="24"/>
      <c r="I247" s="24">
        <v>11</v>
      </c>
      <c r="J247" s="15"/>
      <c r="K247" s="16"/>
      <c r="L247" s="6"/>
    </row>
    <row r="248" spans="1:12" ht="17.25" customHeight="1" x14ac:dyDescent="0.25">
      <c r="A248" s="9"/>
      <c r="B248" s="28"/>
      <c r="C248" s="23" t="s">
        <v>68</v>
      </c>
      <c r="D248" s="24">
        <f t="shared" si="10"/>
        <v>32</v>
      </c>
      <c r="E248" s="24"/>
      <c r="F248" s="24"/>
      <c r="G248" s="24"/>
      <c r="H248" s="24"/>
      <c r="I248" s="24">
        <v>32</v>
      </c>
      <c r="J248" s="15"/>
      <c r="K248" s="16"/>
      <c r="L248" s="6"/>
    </row>
    <row r="249" spans="1:12" ht="17.25" customHeight="1" x14ac:dyDescent="0.25">
      <c r="A249" s="9"/>
      <c r="B249" s="28"/>
      <c r="C249" s="23" t="s">
        <v>105</v>
      </c>
      <c r="D249" s="24">
        <f t="shared" si="10"/>
        <v>21</v>
      </c>
      <c r="E249" s="24"/>
      <c r="F249" s="24"/>
      <c r="G249" s="24"/>
      <c r="H249" s="24"/>
      <c r="I249" s="24">
        <v>21</v>
      </c>
      <c r="J249" s="15"/>
      <c r="K249" s="16"/>
      <c r="L249" s="6"/>
    </row>
    <row r="250" spans="1:12" ht="17.25" customHeight="1" x14ac:dyDescent="0.25">
      <c r="A250" s="9"/>
      <c r="B250" s="28"/>
      <c r="C250" s="23" t="s">
        <v>69</v>
      </c>
      <c r="D250" s="24">
        <f t="shared" si="10"/>
        <v>11</v>
      </c>
      <c r="E250" s="24"/>
      <c r="F250" s="24"/>
      <c r="G250" s="24"/>
      <c r="H250" s="24"/>
      <c r="I250" s="24">
        <v>11</v>
      </c>
      <c r="J250" s="15"/>
      <c r="K250" s="16"/>
      <c r="L250" s="6"/>
    </row>
    <row r="251" spans="1:12" ht="17.25" customHeight="1" x14ac:dyDescent="0.25">
      <c r="A251" s="9"/>
      <c r="B251" s="28"/>
      <c r="C251" s="23" t="s">
        <v>70</v>
      </c>
      <c r="D251" s="24">
        <f t="shared" si="10"/>
        <v>32</v>
      </c>
      <c r="E251" s="24"/>
      <c r="F251" s="24"/>
      <c r="G251" s="24"/>
      <c r="H251" s="24"/>
      <c r="I251" s="24">
        <v>32</v>
      </c>
      <c r="J251" s="15"/>
      <c r="K251" s="16"/>
      <c r="L251" s="6"/>
    </row>
    <row r="252" spans="1:12" ht="17.25" customHeight="1" x14ac:dyDescent="0.25">
      <c r="A252" s="9"/>
      <c r="B252" s="28"/>
      <c r="C252" s="23" t="s">
        <v>106</v>
      </c>
      <c r="D252" s="24">
        <f t="shared" si="10"/>
        <v>74</v>
      </c>
      <c r="E252" s="24"/>
      <c r="F252" s="24"/>
      <c r="G252" s="24"/>
      <c r="H252" s="24"/>
      <c r="I252" s="24">
        <v>74</v>
      </c>
      <c r="J252" s="15"/>
      <c r="K252" s="16"/>
      <c r="L252" s="6"/>
    </row>
    <row r="253" spans="1:12" ht="17.25" customHeight="1" x14ac:dyDescent="0.25">
      <c r="A253" s="9"/>
      <c r="B253" s="28"/>
      <c r="C253" s="23" t="s">
        <v>108</v>
      </c>
      <c r="D253" s="24">
        <f t="shared" si="10"/>
        <v>74</v>
      </c>
      <c r="E253" s="24"/>
      <c r="F253" s="24"/>
      <c r="G253" s="24"/>
      <c r="H253" s="24"/>
      <c r="I253" s="24">
        <v>74</v>
      </c>
      <c r="J253" s="15"/>
      <c r="K253" s="16"/>
      <c r="L253" s="6"/>
    </row>
    <row r="254" spans="1:12" ht="17.25" customHeight="1" x14ac:dyDescent="0.25">
      <c r="A254" s="9"/>
      <c r="B254" s="28"/>
      <c r="C254" s="23" t="s">
        <v>71</v>
      </c>
      <c r="D254" s="24">
        <f t="shared" si="10"/>
        <v>63</v>
      </c>
      <c r="E254" s="24"/>
      <c r="F254" s="24"/>
      <c r="G254" s="24"/>
      <c r="H254" s="24"/>
      <c r="I254" s="24">
        <v>63</v>
      </c>
      <c r="J254" s="15"/>
      <c r="K254" s="16"/>
      <c r="L254" s="6"/>
    </row>
    <row r="255" spans="1:12" ht="17.25" customHeight="1" x14ac:dyDescent="0.25">
      <c r="A255" s="9"/>
      <c r="B255" s="28"/>
      <c r="C255" s="23" t="s">
        <v>74</v>
      </c>
      <c r="D255" s="24">
        <f t="shared" si="10"/>
        <v>105</v>
      </c>
      <c r="E255" s="24"/>
      <c r="F255" s="24"/>
      <c r="G255" s="24"/>
      <c r="H255" s="24"/>
      <c r="I255" s="24">
        <v>105</v>
      </c>
      <c r="J255" s="15"/>
      <c r="K255" s="16"/>
      <c r="L255" s="6"/>
    </row>
    <row r="256" spans="1:12" ht="17.25" customHeight="1" x14ac:dyDescent="0.25">
      <c r="A256" s="9"/>
      <c r="B256" s="28"/>
      <c r="C256" s="23" t="s">
        <v>72</v>
      </c>
      <c r="D256" s="24">
        <f t="shared" si="10"/>
        <v>32</v>
      </c>
      <c r="E256" s="24"/>
      <c r="F256" s="24"/>
      <c r="G256" s="24"/>
      <c r="H256" s="24"/>
      <c r="I256" s="24">
        <v>32</v>
      </c>
      <c r="J256" s="15"/>
      <c r="K256" s="16"/>
      <c r="L256" s="6"/>
    </row>
    <row r="257" spans="1:18" ht="17.25" customHeight="1" x14ac:dyDescent="0.25">
      <c r="A257" s="9"/>
      <c r="B257" s="28"/>
      <c r="C257" s="23" t="s">
        <v>107</v>
      </c>
      <c r="D257" s="24">
        <f t="shared" si="10"/>
        <v>63</v>
      </c>
      <c r="E257" s="24"/>
      <c r="F257" s="24"/>
      <c r="G257" s="24"/>
      <c r="H257" s="24"/>
      <c r="I257" s="24">
        <v>63</v>
      </c>
      <c r="J257" s="15"/>
      <c r="K257" s="16"/>
      <c r="L257" s="6"/>
    </row>
    <row r="258" spans="1:18" ht="17.25" customHeight="1" x14ac:dyDescent="0.25">
      <c r="A258" s="9"/>
      <c r="B258" s="28"/>
      <c r="C258" s="23" t="s">
        <v>73</v>
      </c>
      <c r="D258" s="24">
        <f t="shared" si="10"/>
        <v>63</v>
      </c>
      <c r="E258" s="24"/>
      <c r="F258" s="24"/>
      <c r="G258" s="24"/>
      <c r="H258" s="24"/>
      <c r="I258" s="24">
        <v>63</v>
      </c>
      <c r="J258" s="15"/>
      <c r="K258" s="16"/>
      <c r="L258" s="6"/>
    </row>
    <row r="259" spans="1:18" ht="17.25" customHeight="1" x14ac:dyDescent="0.25">
      <c r="A259" s="9"/>
      <c r="B259" s="28"/>
      <c r="C259" s="23" t="s">
        <v>75</v>
      </c>
      <c r="D259" s="24">
        <f t="shared" si="10"/>
        <v>85</v>
      </c>
      <c r="E259" s="24"/>
      <c r="F259" s="24"/>
      <c r="G259" s="24"/>
      <c r="H259" s="24"/>
      <c r="I259" s="24">
        <v>85</v>
      </c>
      <c r="J259" s="15"/>
      <c r="K259" s="16"/>
      <c r="L259" s="6"/>
    </row>
    <row r="260" spans="1:18" ht="17.25" customHeight="1" x14ac:dyDescent="0.25">
      <c r="A260" s="9"/>
      <c r="B260" s="28"/>
      <c r="C260" s="23" t="s">
        <v>109</v>
      </c>
      <c r="D260" s="24">
        <f t="shared" si="10"/>
        <v>53</v>
      </c>
      <c r="E260" s="24"/>
      <c r="F260" s="24"/>
      <c r="G260" s="24"/>
      <c r="H260" s="24"/>
      <c r="I260" s="24">
        <v>53</v>
      </c>
      <c r="J260" s="15"/>
      <c r="K260" s="16"/>
      <c r="L260" s="6"/>
    </row>
    <row r="261" spans="1:18" ht="17.25" customHeight="1" x14ac:dyDescent="0.25">
      <c r="A261" s="9"/>
      <c r="B261" s="28"/>
      <c r="C261" s="23" t="s">
        <v>76</v>
      </c>
      <c r="D261" s="24">
        <f t="shared" si="10"/>
        <v>53</v>
      </c>
      <c r="E261" s="24"/>
      <c r="F261" s="24"/>
      <c r="G261" s="24"/>
      <c r="H261" s="24"/>
      <c r="I261" s="24">
        <v>53</v>
      </c>
      <c r="J261" s="15"/>
      <c r="K261" s="16"/>
      <c r="L261" s="6"/>
    </row>
    <row r="262" spans="1:18" ht="17.25" customHeight="1" x14ac:dyDescent="0.25">
      <c r="A262" s="9"/>
      <c r="B262" s="28"/>
      <c r="C262" s="23" t="s">
        <v>77</v>
      </c>
      <c r="D262" s="24">
        <f t="shared" si="10"/>
        <v>85</v>
      </c>
      <c r="E262" s="24"/>
      <c r="F262" s="24"/>
      <c r="G262" s="24"/>
      <c r="H262" s="24"/>
      <c r="I262" s="24">
        <v>85</v>
      </c>
      <c r="J262" s="15"/>
      <c r="K262" s="16"/>
      <c r="L262" s="6"/>
    </row>
    <row r="263" spans="1:18" ht="17.25" customHeight="1" x14ac:dyDescent="0.25">
      <c r="A263" s="9"/>
      <c r="B263" s="28"/>
      <c r="C263" s="23" t="s">
        <v>110</v>
      </c>
      <c r="D263" s="24">
        <f t="shared" si="10"/>
        <v>63</v>
      </c>
      <c r="E263" s="24"/>
      <c r="F263" s="24"/>
      <c r="G263" s="24"/>
      <c r="H263" s="24"/>
      <c r="I263" s="24">
        <v>63</v>
      </c>
      <c r="J263" s="15"/>
      <c r="K263" s="16"/>
      <c r="L263" s="6"/>
    </row>
    <row r="264" spans="1:18" ht="17.25" customHeight="1" x14ac:dyDescent="0.25">
      <c r="A264" s="9"/>
      <c r="B264" s="28"/>
      <c r="C264" s="23" t="s">
        <v>111</v>
      </c>
      <c r="D264" s="24">
        <f t="shared" si="10"/>
        <v>42</v>
      </c>
      <c r="E264" s="24"/>
      <c r="F264" s="24"/>
      <c r="G264" s="24"/>
      <c r="H264" s="24"/>
      <c r="I264" s="24">
        <v>42</v>
      </c>
      <c r="J264" s="15"/>
      <c r="K264" s="16"/>
      <c r="L264" s="6"/>
    </row>
    <row r="265" spans="1:18" ht="17.25" customHeight="1" x14ac:dyDescent="0.25">
      <c r="A265" s="9"/>
      <c r="B265" s="28"/>
      <c r="C265" s="23" t="s">
        <v>112</v>
      </c>
      <c r="D265" s="24">
        <f t="shared" si="10"/>
        <v>53</v>
      </c>
      <c r="E265" s="24"/>
      <c r="F265" s="24"/>
      <c r="G265" s="24"/>
      <c r="H265" s="24"/>
      <c r="I265" s="24">
        <v>53</v>
      </c>
      <c r="J265" s="15"/>
      <c r="K265" s="16"/>
      <c r="L265" s="6"/>
    </row>
    <row r="266" spans="1:18" s="21" customFormat="1" ht="17.25" customHeight="1" x14ac:dyDescent="0.25">
      <c r="A266" s="4"/>
      <c r="B266" s="32"/>
      <c r="C266" s="12" t="s">
        <v>40</v>
      </c>
      <c r="D266" s="14">
        <f t="shared" ref="D266:D329" si="11">SUM(E266:I266)</f>
        <v>576</v>
      </c>
      <c r="E266" s="14"/>
      <c r="F266" s="14"/>
      <c r="G266" s="14"/>
      <c r="H266" s="14"/>
      <c r="I266" s="14">
        <f>SUM(I267:I269)</f>
        <v>576</v>
      </c>
      <c r="J266" s="26"/>
      <c r="K266" s="16"/>
      <c r="L266" s="20"/>
    </row>
    <row r="267" spans="1:18" s="21" customFormat="1" ht="17.25" customHeight="1" x14ac:dyDescent="0.25">
      <c r="A267" s="4"/>
      <c r="B267" s="32"/>
      <c r="C267" s="23" t="s">
        <v>114</v>
      </c>
      <c r="D267" s="24">
        <f t="shared" si="11"/>
        <v>321</v>
      </c>
      <c r="E267" s="14"/>
      <c r="F267" s="14"/>
      <c r="G267" s="14"/>
      <c r="H267" s="14"/>
      <c r="I267" s="25">
        <v>321</v>
      </c>
      <c r="J267" s="26"/>
      <c r="K267" s="16"/>
      <c r="L267" s="20"/>
    </row>
    <row r="268" spans="1:18" s="21" customFormat="1" ht="17.25" customHeight="1" x14ac:dyDescent="0.25">
      <c r="A268" s="4"/>
      <c r="B268" s="32"/>
      <c r="C268" s="23" t="s">
        <v>79</v>
      </c>
      <c r="D268" s="24">
        <f t="shared" si="11"/>
        <v>149</v>
      </c>
      <c r="E268" s="14"/>
      <c r="F268" s="14"/>
      <c r="G268" s="14"/>
      <c r="H268" s="14"/>
      <c r="I268" s="25">
        <v>149</v>
      </c>
      <c r="J268" s="26"/>
      <c r="K268" s="16"/>
      <c r="L268" s="20"/>
    </row>
    <row r="269" spans="1:18" s="21" customFormat="1" ht="17.25" customHeight="1" x14ac:dyDescent="0.25">
      <c r="A269" s="4"/>
      <c r="B269" s="32"/>
      <c r="C269" s="23" t="s">
        <v>115</v>
      </c>
      <c r="D269" s="24">
        <f t="shared" si="11"/>
        <v>106</v>
      </c>
      <c r="E269" s="14"/>
      <c r="F269" s="14"/>
      <c r="G269" s="14"/>
      <c r="H269" s="14"/>
      <c r="I269" s="25">
        <v>106</v>
      </c>
      <c r="J269" s="26"/>
      <c r="K269" s="16"/>
      <c r="L269" s="20"/>
    </row>
    <row r="270" spans="1:18" s="21" customFormat="1" ht="112.5" customHeight="1" x14ac:dyDescent="0.25">
      <c r="A270" s="4">
        <v>10</v>
      </c>
      <c r="B270" s="12" t="s">
        <v>65</v>
      </c>
      <c r="C270" s="12"/>
      <c r="D270" s="14">
        <f t="shared" si="11"/>
        <v>6856</v>
      </c>
      <c r="E270" s="14">
        <f>E271+E312+E340</f>
        <v>0</v>
      </c>
      <c r="F270" s="14">
        <f>F271+F312+F340</f>
        <v>0</v>
      </c>
      <c r="G270" s="14">
        <f>G271+G312+G340</f>
        <v>5826</v>
      </c>
      <c r="H270" s="14">
        <f>H271+H312+H340</f>
        <v>1030</v>
      </c>
      <c r="I270" s="14">
        <f>I271+I312+I340</f>
        <v>0</v>
      </c>
      <c r="J270" s="26"/>
      <c r="K270" s="16"/>
      <c r="L270" s="20"/>
      <c r="M270" s="20"/>
      <c r="N270" s="20"/>
      <c r="O270" s="20"/>
      <c r="P270" s="20"/>
      <c r="Q270" s="20"/>
      <c r="R270" s="20"/>
    </row>
    <row r="271" spans="1:18" ht="172.5" customHeight="1" x14ac:dyDescent="0.25">
      <c r="A271" s="9" t="s">
        <v>25</v>
      </c>
      <c r="B271" s="28" t="s">
        <v>26</v>
      </c>
      <c r="C271" s="28"/>
      <c r="D271" s="14">
        <f t="shared" si="11"/>
        <v>5036</v>
      </c>
      <c r="E271" s="14">
        <f>SUM(E272:E308)</f>
        <v>0</v>
      </c>
      <c r="F271" s="14">
        <f>SUM(F272:F308)</f>
        <v>0</v>
      </c>
      <c r="G271" s="14">
        <f>G272+G273+G274+G287+G308</f>
        <v>5036</v>
      </c>
      <c r="H271" s="14">
        <f>SUM(H272:H308)</f>
        <v>0</v>
      </c>
      <c r="I271" s="14">
        <f>SUM(I272:I308)</f>
        <v>0</v>
      </c>
      <c r="J271" s="15"/>
      <c r="K271" s="16"/>
      <c r="L271" s="6"/>
      <c r="M271" s="6"/>
      <c r="N271" s="6"/>
      <c r="O271" s="6"/>
      <c r="P271" s="6"/>
      <c r="Q271" s="6"/>
      <c r="R271" s="6"/>
    </row>
    <row r="272" spans="1:18" s="21" customFormat="1" ht="23.25" customHeight="1" x14ac:dyDescent="0.25">
      <c r="A272" s="4"/>
      <c r="B272" s="32"/>
      <c r="C272" s="32" t="s">
        <v>38</v>
      </c>
      <c r="D272" s="14">
        <f t="shared" si="11"/>
        <v>928</v>
      </c>
      <c r="E272" s="14"/>
      <c r="F272" s="14"/>
      <c r="G272" s="14">
        <v>928</v>
      </c>
      <c r="H272" s="14"/>
      <c r="I272" s="14"/>
      <c r="J272" s="26"/>
      <c r="K272" s="16"/>
      <c r="L272" s="20"/>
    </row>
    <row r="273" spans="1:12" s="21" customFormat="1" ht="31.5" customHeight="1" x14ac:dyDescent="0.25">
      <c r="A273" s="4"/>
      <c r="B273" s="32"/>
      <c r="C273" s="32" t="s">
        <v>44</v>
      </c>
      <c r="D273" s="14">
        <f t="shared" si="11"/>
        <v>396</v>
      </c>
      <c r="E273" s="14"/>
      <c r="F273" s="14"/>
      <c r="G273" s="14">
        <v>396</v>
      </c>
      <c r="H273" s="14"/>
      <c r="I273" s="14"/>
      <c r="J273" s="26"/>
      <c r="K273" s="16"/>
      <c r="L273" s="20"/>
    </row>
    <row r="274" spans="1:12" s="21" customFormat="1" ht="23.25" customHeight="1" x14ac:dyDescent="0.25">
      <c r="A274" s="4"/>
      <c r="B274" s="32"/>
      <c r="C274" s="12" t="s">
        <v>41</v>
      </c>
      <c r="D274" s="14">
        <f t="shared" si="11"/>
        <v>1485</v>
      </c>
      <c r="E274" s="14"/>
      <c r="F274" s="14"/>
      <c r="G274" s="14">
        <f>SUM(G275:G286)</f>
        <v>1485</v>
      </c>
      <c r="H274" s="14"/>
      <c r="I274" s="14"/>
      <c r="J274" s="26"/>
      <c r="K274" s="16"/>
      <c r="L274" s="20"/>
    </row>
    <row r="275" spans="1:12" s="21" customFormat="1" ht="23.25" customHeight="1" x14ac:dyDescent="0.25">
      <c r="A275" s="4"/>
      <c r="B275" s="32"/>
      <c r="C275" s="23" t="s">
        <v>125</v>
      </c>
      <c r="D275" s="30">
        <f t="shared" si="11"/>
        <v>152.5</v>
      </c>
      <c r="E275" s="29"/>
      <c r="F275" s="29"/>
      <c r="G275" s="35">
        <v>152.5</v>
      </c>
      <c r="H275" s="14"/>
      <c r="I275" s="14"/>
      <c r="J275" s="26"/>
      <c r="K275" s="16"/>
      <c r="L275" s="20"/>
    </row>
    <row r="276" spans="1:12" s="21" customFormat="1" ht="31.5" x14ac:dyDescent="0.25">
      <c r="A276" s="4"/>
      <c r="B276" s="32"/>
      <c r="C276" s="23" t="s">
        <v>124</v>
      </c>
      <c r="D276" s="30">
        <f t="shared" si="11"/>
        <v>78.5</v>
      </c>
      <c r="E276" s="29"/>
      <c r="F276" s="29"/>
      <c r="G276" s="35">
        <v>78.5</v>
      </c>
      <c r="H276" s="14"/>
      <c r="I276" s="14"/>
      <c r="J276" s="26"/>
      <c r="K276" s="16"/>
      <c r="L276" s="20"/>
    </row>
    <row r="277" spans="1:12" s="21" customFormat="1" ht="23.25" customHeight="1" x14ac:dyDescent="0.25">
      <c r="A277" s="4"/>
      <c r="B277" s="32"/>
      <c r="C277" s="23" t="s">
        <v>126</v>
      </c>
      <c r="D277" s="30">
        <f t="shared" si="11"/>
        <v>78.5</v>
      </c>
      <c r="E277" s="29"/>
      <c r="F277" s="29"/>
      <c r="G277" s="35">
        <v>78.5</v>
      </c>
      <c r="H277" s="14"/>
      <c r="I277" s="14"/>
      <c r="J277" s="26"/>
      <c r="K277" s="16"/>
      <c r="L277" s="20"/>
    </row>
    <row r="278" spans="1:12" s="21" customFormat="1" ht="23.25" customHeight="1" x14ac:dyDescent="0.25">
      <c r="A278" s="4"/>
      <c r="B278" s="32"/>
      <c r="C278" s="23" t="s">
        <v>136</v>
      </c>
      <c r="D278" s="30">
        <f t="shared" si="11"/>
        <v>68.5</v>
      </c>
      <c r="E278" s="29"/>
      <c r="F278" s="29"/>
      <c r="G278" s="35">
        <v>68.5</v>
      </c>
      <c r="H278" s="14"/>
      <c r="I278" s="14"/>
      <c r="J278" s="26"/>
      <c r="K278" s="16"/>
      <c r="L278" s="20"/>
    </row>
    <row r="279" spans="1:12" s="21" customFormat="1" ht="23.25" customHeight="1" x14ac:dyDescent="0.25">
      <c r="A279" s="4"/>
      <c r="B279" s="32"/>
      <c r="C279" s="23" t="s">
        <v>133</v>
      </c>
      <c r="D279" s="30">
        <f t="shared" si="11"/>
        <v>164.5</v>
      </c>
      <c r="E279" s="29"/>
      <c r="F279" s="29"/>
      <c r="G279" s="35">
        <v>164.5</v>
      </c>
      <c r="H279" s="14"/>
      <c r="I279" s="14"/>
      <c r="J279" s="26"/>
      <c r="K279" s="16"/>
      <c r="L279" s="20"/>
    </row>
    <row r="280" spans="1:12" s="21" customFormat="1" ht="23.25" customHeight="1" x14ac:dyDescent="0.25">
      <c r="A280" s="4"/>
      <c r="B280" s="32"/>
      <c r="C280" s="23" t="s">
        <v>128</v>
      </c>
      <c r="D280" s="24">
        <f t="shared" si="11"/>
        <v>109</v>
      </c>
      <c r="E280" s="14"/>
      <c r="F280" s="14"/>
      <c r="G280" s="25">
        <v>109</v>
      </c>
      <c r="H280" s="14"/>
      <c r="I280" s="14"/>
      <c r="J280" s="26"/>
      <c r="K280" s="16"/>
      <c r="L280" s="20"/>
    </row>
    <row r="281" spans="1:12" s="21" customFormat="1" ht="23.25" customHeight="1" x14ac:dyDescent="0.25">
      <c r="A281" s="4"/>
      <c r="B281" s="32"/>
      <c r="C281" s="23" t="s">
        <v>137</v>
      </c>
      <c r="D281" s="30">
        <f t="shared" si="11"/>
        <v>87.5</v>
      </c>
      <c r="E281" s="29"/>
      <c r="F281" s="29"/>
      <c r="G281" s="35">
        <v>87.5</v>
      </c>
      <c r="H281" s="14"/>
      <c r="I281" s="14"/>
      <c r="J281" s="26"/>
      <c r="K281" s="16"/>
      <c r="L281" s="20"/>
    </row>
    <row r="282" spans="1:12" s="21" customFormat="1" ht="23.25" customHeight="1" x14ac:dyDescent="0.25">
      <c r="A282" s="4"/>
      <c r="B282" s="32"/>
      <c r="C282" s="23" t="s">
        <v>130</v>
      </c>
      <c r="D282" s="30">
        <f t="shared" si="11"/>
        <v>142.5</v>
      </c>
      <c r="E282" s="29"/>
      <c r="F282" s="29"/>
      <c r="G282" s="35">
        <v>142.5</v>
      </c>
      <c r="H282" s="14"/>
      <c r="I282" s="14"/>
      <c r="J282" s="26"/>
      <c r="K282" s="16"/>
      <c r="L282" s="20"/>
    </row>
    <row r="283" spans="1:12" s="21" customFormat="1" ht="23.25" customHeight="1" x14ac:dyDescent="0.25">
      <c r="A283" s="4"/>
      <c r="B283" s="32"/>
      <c r="C283" s="23" t="s">
        <v>135</v>
      </c>
      <c r="D283" s="24">
        <f t="shared" si="11"/>
        <v>121</v>
      </c>
      <c r="E283" s="14"/>
      <c r="F283" s="14"/>
      <c r="G283" s="25">
        <v>121</v>
      </c>
      <c r="H283" s="14"/>
      <c r="I283" s="14"/>
      <c r="J283" s="26"/>
      <c r="K283" s="16"/>
      <c r="L283" s="20"/>
    </row>
    <row r="284" spans="1:12" s="21" customFormat="1" ht="23.25" customHeight="1" x14ac:dyDescent="0.25">
      <c r="A284" s="4"/>
      <c r="B284" s="32"/>
      <c r="C284" s="23" t="s">
        <v>131</v>
      </c>
      <c r="D284" s="24">
        <f t="shared" si="11"/>
        <v>131</v>
      </c>
      <c r="E284" s="14"/>
      <c r="F284" s="14"/>
      <c r="G284" s="25">
        <v>131</v>
      </c>
      <c r="H284" s="14"/>
      <c r="I284" s="14"/>
      <c r="J284" s="26"/>
      <c r="K284" s="16"/>
      <c r="L284" s="20"/>
    </row>
    <row r="285" spans="1:12" s="21" customFormat="1" ht="23.25" customHeight="1" x14ac:dyDescent="0.25">
      <c r="A285" s="4"/>
      <c r="B285" s="32"/>
      <c r="C285" s="23" t="s">
        <v>138</v>
      </c>
      <c r="D285" s="24">
        <f t="shared" si="11"/>
        <v>187</v>
      </c>
      <c r="E285" s="14"/>
      <c r="F285" s="14"/>
      <c r="G285" s="25">
        <v>187</v>
      </c>
      <c r="H285" s="14"/>
      <c r="I285" s="14"/>
      <c r="J285" s="26"/>
      <c r="K285" s="16"/>
      <c r="L285" s="20"/>
    </row>
    <row r="286" spans="1:12" s="21" customFormat="1" ht="23.25" customHeight="1" x14ac:dyDescent="0.25">
      <c r="A286" s="4"/>
      <c r="B286" s="32"/>
      <c r="C286" s="23" t="s">
        <v>134</v>
      </c>
      <c r="D286" s="30">
        <f t="shared" si="11"/>
        <v>164.5</v>
      </c>
      <c r="E286" s="29"/>
      <c r="F286" s="29"/>
      <c r="G286" s="35">
        <v>164.5</v>
      </c>
      <c r="H286" s="14"/>
      <c r="I286" s="14"/>
      <c r="J286" s="26"/>
      <c r="K286" s="16"/>
      <c r="L286" s="20"/>
    </row>
    <row r="287" spans="1:12" s="21" customFormat="1" ht="23.25" customHeight="1" x14ac:dyDescent="0.25">
      <c r="A287" s="4"/>
      <c r="B287" s="32"/>
      <c r="C287" s="12" t="s">
        <v>39</v>
      </c>
      <c r="D287" s="14">
        <f t="shared" si="11"/>
        <v>1856</v>
      </c>
      <c r="E287" s="14"/>
      <c r="F287" s="14"/>
      <c r="G287" s="14">
        <f>SUM(G288:G307)</f>
        <v>1856</v>
      </c>
      <c r="H287" s="14"/>
      <c r="I287" s="14"/>
      <c r="J287" s="26"/>
      <c r="K287" s="16"/>
      <c r="L287" s="20"/>
    </row>
    <row r="288" spans="1:12" s="21" customFormat="1" ht="21" customHeight="1" x14ac:dyDescent="0.25">
      <c r="A288" s="4"/>
      <c r="B288" s="32"/>
      <c r="C288" s="23" t="s">
        <v>104</v>
      </c>
      <c r="D288" s="24">
        <f t="shared" si="11"/>
        <v>19</v>
      </c>
      <c r="E288" s="14"/>
      <c r="F288" s="14"/>
      <c r="G288" s="25">
        <v>19</v>
      </c>
      <c r="H288" s="14"/>
      <c r="I288" s="14"/>
      <c r="J288" s="26"/>
      <c r="K288" s="16"/>
      <c r="L288" s="20"/>
    </row>
    <row r="289" spans="1:12" s="21" customFormat="1" ht="21" customHeight="1" x14ac:dyDescent="0.25">
      <c r="A289" s="4"/>
      <c r="B289" s="32"/>
      <c r="C289" s="23" t="s">
        <v>67</v>
      </c>
      <c r="D289" s="24">
        <f t="shared" si="11"/>
        <v>19</v>
      </c>
      <c r="E289" s="14"/>
      <c r="F289" s="14"/>
      <c r="G289" s="25">
        <v>19</v>
      </c>
      <c r="H289" s="14"/>
      <c r="I289" s="14"/>
      <c r="J289" s="26"/>
      <c r="K289" s="16"/>
      <c r="L289" s="20"/>
    </row>
    <row r="290" spans="1:12" s="21" customFormat="1" ht="21" customHeight="1" x14ac:dyDescent="0.25">
      <c r="A290" s="4"/>
      <c r="B290" s="32"/>
      <c r="C290" s="23" t="s">
        <v>68</v>
      </c>
      <c r="D290" s="24">
        <f t="shared" si="11"/>
        <v>57</v>
      </c>
      <c r="E290" s="14"/>
      <c r="F290" s="14"/>
      <c r="G290" s="25">
        <v>57</v>
      </c>
      <c r="H290" s="14"/>
      <c r="I290" s="14"/>
      <c r="J290" s="26"/>
      <c r="K290" s="16"/>
      <c r="L290" s="20"/>
    </row>
    <row r="291" spans="1:12" s="21" customFormat="1" ht="21" customHeight="1" x14ac:dyDescent="0.25">
      <c r="A291" s="4"/>
      <c r="B291" s="32"/>
      <c r="C291" s="23" t="s">
        <v>105</v>
      </c>
      <c r="D291" s="24">
        <f t="shared" si="11"/>
        <v>38</v>
      </c>
      <c r="E291" s="14"/>
      <c r="F291" s="14"/>
      <c r="G291" s="25">
        <v>38</v>
      </c>
      <c r="H291" s="14"/>
      <c r="I291" s="14"/>
      <c r="J291" s="26"/>
      <c r="K291" s="16"/>
      <c r="L291" s="20"/>
    </row>
    <row r="292" spans="1:12" s="21" customFormat="1" ht="21" customHeight="1" x14ac:dyDescent="0.25">
      <c r="A292" s="4"/>
      <c r="B292" s="32"/>
      <c r="C292" s="23" t="s">
        <v>69</v>
      </c>
      <c r="D292" s="24">
        <f t="shared" si="11"/>
        <v>19</v>
      </c>
      <c r="E292" s="14"/>
      <c r="F292" s="14"/>
      <c r="G292" s="25">
        <v>19</v>
      </c>
      <c r="H292" s="14"/>
      <c r="I292" s="14"/>
      <c r="J292" s="26"/>
      <c r="K292" s="16"/>
      <c r="L292" s="20"/>
    </row>
    <row r="293" spans="1:12" s="21" customFormat="1" ht="21" customHeight="1" x14ac:dyDescent="0.25">
      <c r="A293" s="4"/>
      <c r="B293" s="32"/>
      <c r="C293" s="23" t="s">
        <v>70</v>
      </c>
      <c r="D293" s="24">
        <f t="shared" si="11"/>
        <v>57</v>
      </c>
      <c r="E293" s="14"/>
      <c r="F293" s="14"/>
      <c r="G293" s="25">
        <v>57</v>
      </c>
      <c r="H293" s="14"/>
      <c r="I293" s="14"/>
      <c r="J293" s="26"/>
      <c r="K293" s="16"/>
      <c r="L293" s="20"/>
    </row>
    <row r="294" spans="1:12" s="21" customFormat="1" ht="21" customHeight="1" x14ac:dyDescent="0.25">
      <c r="A294" s="4"/>
      <c r="B294" s="32"/>
      <c r="C294" s="23" t="s">
        <v>106</v>
      </c>
      <c r="D294" s="24">
        <f t="shared" si="11"/>
        <v>134</v>
      </c>
      <c r="E294" s="14"/>
      <c r="F294" s="14"/>
      <c r="G294" s="25">
        <v>134</v>
      </c>
      <c r="H294" s="14"/>
      <c r="I294" s="14"/>
      <c r="J294" s="26"/>
      <c r="K294" s="16"/>
      <c r="L294" s="20"/>
    </row>
    <row r="295" spans="1:12" s="21" customFormat="1" ht="21" customHeight="1" x14ac:dyDescent="0.25">
      <c r="A295" s="4"/>
      <c r="B295" s="32"/>
      <c r="C295" s="23" t="s">
        <v>108</v>
      </c>
      <c r="D295" s="24">
        <f t="shared" si="11"/>
        <v>134</v>
      </c>
      <c r="E295" s="14"/>
      <c r="F295" s="14"/>
      <c r="G295" s="25">
        <v>134</v>
      </c>
      <c r="H295" s="14"/>
      <c r="I295" s="14"/>
      <c r="J295" s="26"/>
      <c r="K295" s="16"/>
      <c r="L295" s="20"/>
    </row>
    <row r="296" spans="1:12" s="21" customFormat="1" ht="21" customHeight="1" x14ac:dyDescent="0.25">
      <c r="A296" s="4"/>
      <c r="B296" s="32"/>
      <c r="C296" s="23" t="s">
        <v>71</v>
      </c>
      <c r="D296" s="24">
        <f t="shared" si="11"/>
        <v>115</v>
      </c>
      <c r="E296" s="14"/>
      <c r="F296" s="14"/>
      <c r="G296" s="25">
        <v>115</v>
      </c>
      <c r="H296" s="14"/>
      <c r="I296" s="14"/>
      <c r="J296" s="26"/>
      <c r="K296" s="16"/>
      <c r="L296" s="20"/>
    </row>
    <row r="297" spans="1:12" s="21" customFormat="1" ht="21" customHeight="1" x14ac:dyDescent="0.25">
      <c r="A297" s="4"/>
      <c r="B297" s="32"/>
      <c r="C297" s="23" t="s">
        <v>74</v>
      </c>
      <c r="D297" s="24">
        <f t="shared" si="11"/>
        <v>191</v>
      </c>
      <c r="E297" s="14"/>
      <c r="F297" s="14"/>
      <c r="G297" s="25">
        <v>191</v>
      </c>
      <c r="H297" s="14"/>
      <c r="I297" s="14"/>
      <c r="J297" s="26"/>
      <c r="K297" s="16"/>
      <c r="L297" s="20"/>
    </row>
    <row r="298" spans="1:12" s="21" customFormat="1" ht="21" customHeight="1" x14ac:dyDescent="0.25">
      <c r="A298" s="4"/>
      <c r="B298" s="32"/>
      <c r="C298" s="23" t="s">
        <v>72</v>
      </c>
      <c r="D298" s="24">
        <f t="shared" si="11"/>
        <v>57</v>
      </c>
      <c r="E298" s="14"/>
      <c r="F298" s="14"/>
      <c r="G298" s="25">
        <v>57</v>
      </c>
      <c r="H298" s="14"/>
      <c r="I298" s="14"/>
      <c r="J298" s="26"/>
      <c r="K298" s="16"/>
      <c r="L298" s="20"/>
    </row>
    <row r="299" spans="1:12" s="21" customFormat="1" ht="21" customHeight="1" x14ac:dyDescent="0.25">
      <c r="A299" s="4"/>
      <c r="B299" s="32"/>
      <c r="C299" s="23" t="s">
        <v>107</v>
      </c>
      <c r="D299" s="24">
        <f t="shared" si="11"/>
        <v>115</v>
      </c>
      <c r="E299" s="14"/>
      <c r="F299" s="14"/>
      <c r="G299" s="25">
        <v>115</v>
      </c>
      <c r="H299" s="14"/>
      <c r="I299" s="14"/>
      <c r="J299" s="26"/>
      <c r="K299" s="16"/>
      <c r="L299" s="20"/>
    </row>
    <row r="300" spans="1:12" s="21" customFormat="1" ht="21" customHeight="1" x14ac:dyDescent="0.25">
      <c r="A300" s="4"/>
      <c r="B300" s="32"/>
      <c r="C300" s="23" t="s">
        <v>73</v>
      </c>
      <c r="D300" s="24">
        <f t="shared" si="11"/>
        <v>115</v>
      </c>
      <c r="E300" s="14"/>
      <c r="F300" s="14"/>
      <c r="G300" s="25">
        <v>115</v>
      </c>
      <c r="H300" s="14"/>
      <c r="I300" s="14"/>
      <c r="J300" s="26"/>
      <c r="K300" s="16"/>
      <c r="L300" s="20"/>
    </row>
    <row r="301" spans="1:12" s="21" customFormat="1" ht="21" customHeight="1" x14ac:dyDescent="0.25">
      <c r="A301" s="4"/>
      <c r="B301" s="32"/>
      <c r="C301" s="23" t="s">
        <v>75</v>
      </c>
      <c r="D301" s="24">
        <f t="shared" si="11"/>
        <v>153</v>
      </c>
      <c r="E301" s="14"/>
      <c r="F301" s="14"/>
      <c r="G301" s="25">
        <v>153</v>
      </c>
      <c r="H301" s="14"/>
      <c r="I301" s="14"/>
      <c r="J301" s="26"/>
      <c r="K301" s="16"/>
      <c r="L301" s="20"/>
    </row>
    <row r="302" spans="1:12" s="21" customFormat="1" ht="21" customHeight="1" x14ac:dyDescent="0.25">
      <c r="A302" s="4"/>
      <c r="B302" s="32"/>
      <c r="C302" s="23" t="s">
        <v>109</v>
      </c>
      <c r="D302" s="24">
        <f t="shared" si="11"/>
        <v>96</v>
      </c>
      <c r="E302" s="14"/>
      <c r="F302" s="14"/>
      <c r="G302" s="25">
        <v>96</v>
      </c>
      <c r="H302" s="14"/>
      <c r="I302" s="14"/>
      <c r="J302" s="26"/>
      <c r="K302" s="16"/>
      <c r="L302" s="20"/>
    </row>
    <row r="303" spans="1:12" s="21" customFormat="1" ht="21" customHeight="1" x14ac:dyDescent="0.25">
      <c r="A303" s="4"/>
      <c r="B303" s="32"/>
      <c r="C303" s="23" t="s">
        <v>76</v>
      </c>
      <c r="D303" s="24">
        <f t="shared" si="11"/>
        <v>96</v>
      </c>
      <c r="E303" s="14"/>
      <c r="F303" s="14"/>
      <c r="G303" s="25">
        <v>96</v>
      </c>
      <c r="H303" s="14"/>
      <c r="I303" s="14"/>
      <c r="J303" s="26"/>
      <c r="K303" s="16"/>
      <c r="L303" s="20"/>
    </row>
    <row r="304" spans="1:12" s="21" customFormat="1" ht="21" customHeight="1" x14ac:dyDescent="0.25">
      <c r="A304" s="4"/>
      <c r="B304" s="32"/>
      <c r="C304" s="23" t="s">
        <v>77</v>
      </c>
      <c r="D304" s="24">
        <f t="shared" si="11"/>
        <v>153</v>
      </c>
      <c r="E304" s="14"/>
      <c r="F304" s="14"/>
      <c r="G304" s="25">
        <v>153</v>
      </c>
      <c r="H304" s="14"/>
      <c r="I304" s="14"/>
      <c r="J304" s="26"/>
      <c r="K304" s="16"/>
      <c r="L304" s="20"/>
    </row>
    <row r="305" spans="1:17" s="21" customFormat="1" ht="21" customHeight="1" x14ac:dyDescent="0.25">
      <c r="A305" s="4"/>
      <c r="B305" s="32"/>
      <c r="C305" s="23" t="s">
        <v>110</v>
      </c>
      <c r="D305" s="24">
        <f t="shared" si="11"/>
        <v>115</v>
      </c>
      <c r="E305" s="14"/>
      <c r="F305" s="14"/>
      <c r="G305" s="25">
        <v>115</v>
      </c>
      <c r="H305" s="14"/>
      <c r="I305" s="14"/>
      <c r="J305" s="26"/>
      <c r="K305" s="16"/>
      <c r="L305" s="20"/>
    </row>
    <row r="306" spans="1:17" s="21" customFormat="1" ht="21" customHeight="1" x14ac:dyDescent="0.25">
      <c r="A306" s="4"/>
      <c r="B306" s="32"/>
      <c r="C306" s="23" t="s">
        <v>111</v>
      </c>
      <c r="D306" s="24">
        <f t="shared" si="11"/>
        <v>77</v>
      </c>
      <c r="E306" s="14"/>
      <c r="F306" s="14"/>
      <c r="G306" s="25">
        <v>77</v>
      </c>
      <c r="H306" s="14"/>
      <c r="I306" s="14"/>
      <c r="J306" s="26"/>
      <c r="K306" s="16"/>
      <c r="L306" s="20"/>
    </row>
    <row r="307" spans="1:17" s="21" customFormat="1" ht="21" customHeight="1" x14ac:dyDescent="0.25">
      <c r="A307" s="4"/>
      <c r="B307" s="32"/>
      <c r="C307" s="23" t="s">
        <v>112</v>
      </c>
      <c r="D307" s="24">
        <f t="shared" si="11"/>
        <v>96</v>
      </c>
      <c r="E307" s="14"/>
      <c r="F307" s="14"/>
      <c r="G307" s="25">
        <v>96</v>
      </c>
      <c r="H307" s="14"/>
      <c r="I307" s="14"/>
      <c r="J307" s="26"/>
      <c r="K307" s="16"/>
      <c r="L307" s="20"/>
    </row>
    <row r="308" spans="1:17" s="21" customFormat="1" ht="23.25" customHeight="1" x14ac:dyDescent="0.25">
      <c r="A308" s="4"/>
      <c r="B308" s="32"/>
      <c r="C308" s="12" t="s">
        <v>40</v>
      </c>
      <c r="D308" s="14">
        <f t="shared" si="11"/>
        <v>371</v>
      </c>
      <c r="E308" s="14"/>
      <c r="F308" s="14"/>
      <c r="G308" s="14">
        <f>SUM(G309:G311)</f>
        <v>371</v>
      </c>
      <c r="H308" s="14"/>
      <c r="I308" s="14"/>
      <c r="J308" s="26"/>
      <c r="K308" s="16"/>
      <c r="L308" s="20"/>
    </row>
    <row r="309" spans="1:17" s="21" customFormat="1" ht="23.25" customHeight="1" x14ac:dyDescent="0.25">
      <c r="A309" s="4"/>
      <c r="B309" s="32"/>
      <c r="C309" s="23" t="s">
        <v>114</v>
      </c>
      <c r="D309" s="24">
        <f t="shared" si="11"/>
        <v>206</v>
      </c>
      <c r="E309" s="14"/>
      <c r="F309" s="14"/>
      <c r="G309" s="25">
        <v>206</v>
      </c>
      <c r="H309" s="14"/>
      <c r="I309" s="14"/>
      <c r="J309" s="26"/>
      <c r="K309" s="16"/>
      <c r="L309" s="20"/>
    </row>
    <row r="310" spans="1:17" s="21" customFormat="1" ht="23.25" customHeight="1" x14ac:dyDescent="0.25">
      <c r="A310" s="4"/>
      <c r="B310" s="32"/>
      <c r="C310" s="23" t="s">
        <v>79</v>
      </c>
      <c r="D310" s="24">
        <f t="shared" si="11"/>
        <v>97</v>
      </c>
      <c r="E310" s="14"/>
      <c r="F310" s="14"/>
      <c r="G310" s="25">
        <v>97</v>
      </c>
      <c r="H310" s="14"/>
      <c r="I310" s="14"/>
      <c r="J310" s="26"/>
      <c r="K310" s="16"/>
      <c r="L310" s="20"/>
    </row>
    <row r="311" spans="1:17" s="21" customFormat="1" ht="23.25" customHeight="1" x14ac:dyDescent="0.25">
      <c r="A311" s="4"/>
      <c r="B311" s="32"/>
      <c r="C311" s="23" t="s">
        <v>115</v>
      </c>
      <c r="D311" s="24">
        <f t="shared" si="11"/>
        <v>68</v>
      </c>
      <c r="E311" s="14"/>
      <c r="F311" s="14"/>
      <c r="G311" s="25">
        <v>68</v>
      </c>
      <c r="H311" s="14"/>
      <c r="I311" s="14"/>
      <c r="J311" s="26"/>
      <c r="K311" s="16"/>
      <c r="L311" s="20"/>
    </row>
    <row r="312" spans="1:17" ht="67.5" customHeight="1" x14ac:dyDescent="0.25">
      <c r="A312" s="9" t="s">
        <v>27</v>
      </c>
      <c r="B312" s="28" t="s">
        <v>28</v>
      </c>
      <c r="C312" s="28"/>
      <c r="D312" s="14">
        <f t="shared" si="11"/>
        <v>790</v>
      </c>
      <c r="E312" s="24">
        <f>SUM(E313:E336)</f>
        <v>0</v>
      </c>
      <c r="F312" s="24">
        <f>SUM(F313:F336)</f>
        <v>0</v>
      </c>
      <c r="G312" s="14">
        <f>G313+G314+G315+G336</f>
        <v>790</v>
      </c>
      <c r="H312" s="24">
        <f>SUM(H313:H336)</f>
        <v>0</v>
      </c>
      <c r="I312" s="24">
        <f>SUM(I313:I336)</f>
        <v>0</v>
      </c>
      <c r="J312" s="15"/>
      <c r="K312" s="16"/>
      <c r="L312" s="6"/>
      <c r="M312" s="6"/>
      <c r="N312" s="6"/>
      <c r="O312" s="6"/>
      <c r="P312" s="6"/>
      <c r="Q312" s="6"/>
    </row>
    <row r="313" spans="1:17" s="21" customFormat="1" ht="20.25" customHeight="1" x14ac:dyDescent="0.25">
      <c r="A313" s="4"/>
      <c r="B313" s="32"/>
      <c r="C313" s="32" t="s">
        <v>46</v>
      </c>
      <c r="D313" s="14">
        <f t="shared" si="11"/>
        <v>210</v>
      </c>
      <c r="E313" s="14"/>
      <c r="F313" s="14"/>
      <c r="G313" s="14">
        <v>210</v>
      </c>
      <c r="H313" s="14"/>
      <c r="I313" s="14"/>
      <c r="J313" s="26"/>
      <c r="K313" s="16"/>
      <c r="L313" s="20"/>
    </row>
    <row r="314" spans="1:17" s="21" customFormat="1" ht="20.25" customHeight="1" x14ac:dyDescent="0.25">
      <c r="A314" s="4"/>
      <c r="B314" s="32"/>
      <c r="C314" s="32" t="s">
        <v>38</v>
      </c>
      <c r="D314" s="14">
        <f t="shared" si="11"/>
        <v>200</v>
      </c>
      <c r="E314" s="14"/>
      <c r="F314" s="14"/>
      <c r="G314" s="14">
        <v>200</v>
      </c>
      <c r="H314" s="14"/>
      <c r="I314" s="14"/>
      <c r="J314" s="26"/>
      <c r="K314" s="16"/>
      <c r="L314" s="20"/>
    </row>
    <row r="315" spans="1:17" s="21" customFormat="1" ht="20.25" customHeight="1" x14ac:dyDescent="0.25">
      <c r="A315" s="4"/>
      <c r="B315" s="32"/>
      <c r="C315" s="12" t="s">
        <v>39</v>
      </c>
      <c r="D315" s="14">
        <f t="shared" si="11"/>
        <v>315</v>
      </c>
      <c r="E315" s="14"/>
      <c r="F315" s="14"/>
      <c r="G315" s="14">
        <f>SUM(G316:G335)</f>
        <v>315</v>
      </c>
      <c r="H315" s="14"/>
      <c r="I315" s="14"/>
      <c r="J315" s="26"/>
      <c r="K315" s="16"/>
      <c r="L315" s="20"/>
    </row>
    <row r="316" spans="1:17" ht="20.25" customHeight="1" x14ac:dyDescent="0.25">
      <c r="A316" s="9"/>
      <c r="B316" s="28"/>
      <c r="C316" s="23" t="s">
        <v>104</v>
      </c>
      <c r="D316" s="24">
        <f t="shared" si="11"/>
        <v>3</v>
      </c>
      <c r="E316" s="24"/>
      <c r="F316" s="24"/>
      <c r="G316" s="25">
        <v>3</v>
      </c>
      <c r="H316" s="24"/>
      <c r="I316" s="24"/>
      <c r="J316" s="15"/>
      <c r="K316" s="16"/>
      <c r="L316" s="6"/>
    </row>
    <row r="317" spans="1:17" ht="20.25" customHeight="1" x14ac:dyDescent="0.25">
      <c r="A317" s="9"/>
      <c r="B317" s="28"/>
      <c r="C317" s="23" t="s">
        <v>67</v>
      </c>
      <c r="D317" s="24">
        <f t="shared" si="11"/>
        <v>3</v>
      </c>
      <c r="E317" s="24"/>
      <c r="F317" s="24"/>
      <c r="G317" s="25">
        <v>3</v>
      </c>
      <c r="H317" s="24"/>
      <c r="I317" s="24"/>
      <c r="J317" s="15"/>
      <c r="K317" s="16"/>
      <c r="L317" s="6"/>
    </row>
    <row r="318" spans="1:17" ht="20.25" customHeight="1" x14ac:dyDescent="0.25">
      <c r="A318" s="9"/>
      <c r="B318" s="28"/>
      <c r="C318" s="23" t="s">
        <v>68</v>
      </c>
      <c r="D318" s="24">
        <f t="shared" si="11"/>
        <v>10</v>
      </c>
      <c r="E318" s="24"/>
      <c r="F318" s="24"/>
      <c r="G318" s="25">
        <v>10</v>
      </c>
      <c r="H318" s="24"/>
      <c r="I318" s="24"/>
      <c r="J318" s="15"/>
      <c r="K318" s="16"/>
      <c r="L318" s="6"/>
    </row>
    <row r="319" spans="1:17" ht="20.25" customHeight="1" x14ac:dyDescent="0.25">
      <c r="A319" s="9"/>
      <c r="B319" s="28"/>
      <c r="C319" s="23" t="s">
        <v>105</v>
      </c>
      <c r="D319" s="24">
        <f t="shared" si="11"/>
        <v>6</v>
      </c>
      <c r="E319" s="24"/>
      <c r="F319" s="24"/>
      <c r="G319" s="25">
        <v>6</v>
      </c>
      <c r="H319" s="24"/>
      <c r="I319" s="24"/>
      <c r="J319" s="15"/>
      <c r="K319" s="16"/>
      <c r="L319" s="6"/>
    </row>
    <row r="320" spans="1:17" ht="20.25" customHeight="1" x14ac:dyDescent="0.25">
      <c r="A320" s="9"/>
      <c r="B320" s="28"/>
      <c r="C320" s="23" t="s">
        <v>69</v>
      </c>
      <c r="D320" s="24">
        <f t="shared" si="11"/>
        <v>6</v>
      </c>
      <c r="E320" s="24"/>
      <c r="F320" s="24"/>
      <c r="G320" s="25">
        <v>6</v>
      </c>
      <c r="H320" s="24"/>
      <c r="I320" s="24"/>
      <c r="J320" s="15"/>
      <c r="K320" s="16"/>
      <c r="L320" s="6"/>
    </row>
    <row r="321" spans="1:12" ht="20.25" customHeight="1" x14ac:dyDescent="0.25">
      <c r="A321" s="9"/>
      <c r="B321" s="28"/>
      <c r="C321" s="23" t="s">
        <v>70</v>
      </c>
      <c r="D321" s="24">
        <f t="shared" si="11"/>
        <v>10</v>
      </c>
      <c r="E321" s="24"/>
      <c r="F321" s="24"/>
      <c r="G321" s="25">
        <v>10</v>
      </c>
      <c r="H321" s="24"/>
      <c r="I321" s="24"/>
      <c r="J321" s="15"/>
      <c r="K321" s="16"/>
      <c r="L321" s="6"/>
    </row>
    <row r="322" spans="1:12" ht="20.25" customHeight="1" x14ac:dyDescent="0.25">
      <c r="A322" s="9"/>
      <c r="B322" s="28"/>
      <c r="C322" s="23" t="s">
        <v>106</v>
      </c>
      <c r="D322" s="24">
        <f t="shared" si="11"/>
        <v>23</v>
      </c>
      <c r="E322" s="24"/>
      <c r="F322" s="24"/>
      <c r="G322" s="25">
        <v>23</v>
      </c>
      <c r="H322" s="24"/>
      <c r="I322" s="24"/>
      <c r="J322" s="15"/>
      <c r="K322" s="16"/>
      <c r="L322" s="6"/>
    </row>
    <row r="323" spans="1:12" ht="20.25" customHeight="1" x14ac:dyDescent="0.25">
      <c r="A323" s="9"/>
      <c r="B323" s="28"/>
      <c r="C323" s="23" t="s">
        <v>108</v>
      </c>
      <c r="D323" s="24">
        <f t="shared" si="11"/>
        <v>23</v>
      </c>
      <c r="E323" s="24"/>
      <c r="F323" s="24"/>
      <c r="G323" s="25">
        <v>23</v>
      </c>
      <c r="H323" s="24"/>
      <c r="I323" s="24"/>
      <c r="J323" s="15"/>
      <c r="K323" s="16"/>
      <c r="L323" s="6"/>
    </row>
    <row r="324" spans="1:12" ht="20.25" customHeight="1" x14ac:dyDescent="0.25">
      <c r="A324" s="9"/>
      <c r="B324" s="28"/>
      <c r="C324" s="23" t="s">
        <v>71</v>
      </c>
      <c r="D324" s="24">
        <f t="shared" si="11"/>
        <v>19</v>
      </c>
      <c r="E324" s="24"/>
      <c r="F324" s="24"/>
      <c r="G324" s="25">
        <v>19</v>
      </c>
      <c r="H324" s="24"/>
      <c r="I324" s="24"/>
      <c r="J324" s="15"/>
      <c r="K324" s="16"/>
      <c r="L324" s="6"/>
    </row>
    <row r="325" spans="1:12" ht="20.25" customHeight="1" x14ac:dyDescent="0.25">
      <c r="A325" s="9"/>
      <c r="B325" s="28"/>
      <c r="C325" s="23" t="s">
        <v>74</v>
      </c>
      <c r="D325" s="24">
        <f t="shared" si="11"/>
        <v>32</v>
      </c>
      <c r="E325" s="24"/>
      <c r="F325" s="24"/>
      <c r="G325" s="25">
        <v>32</v>
      </c>
      <c r="H325" s="24"/>
      <c r="I325" s="24"/>
      <c r="J325" s="15"/>
      <c r="K325" s="16"/>
      <c r="L325" s="6"/>
    </row>
    <row r="326" spans="1:12" ht="20.25" customHeight="1" x14ac:dyDescent="0.25">
      <c r="A326" s="9"/>
      <c r="B326" s="28"/>
      <c r="C326" s="23" t="s">
        <v>72</v>
      </c>
      <c r="D326" s="24">
        <f t="shared" si="11"/>
        <v>10</v>
      </c>
      <c r="E326" s="24"/>
      <c r="F326" s="24"/>
      <c r="G326" s="25">
        <v>10</v>
      </c>
      <c r="H326" s="24"/>
      <c r="I326" s="24"/>
      <c r="J326" s="15"/>
      <c r="K326" s="16"/>
      <c r="L326" s="6"/>
    </row>
    <row r="327" spans="1:12" ht="20.25" customHeight="1" x14ac:dyDescent="0.25">
      <c r="A327" s="9"/>
      <c r="B327" s="28"/>
      <c r="C327" s="23" t="s">
        <v>107</v>
      </c>
      <c r="D327" s="24">
        <f t="shared" si="11"/>
        <v>19</v>
      </c>
      <c r="E327" s="24"/>
      <c r="F327" s="24"/>
      <c r="G327" s="25">
        <v>19</v>
      </c>
      <c r="H327" s="24"/>
      <c r="I327" s="24"/>
      <c r="J327" s="15"/>
      <c r="K327" s="16"/>
      <c r="L327" s="6"/>
    </row>
    <row r="328" spans="1:12" ht="20.25" customHeight="1" x14ac:dyDescent="0.25">
      <c r="A328" s="9"/>
      <c r="B328" s="28"/>
      <c r="C328" s="23" t="s">
        <v>73</v>
      </c>
      <c r="D328" s="24">
        <f t="shared" si="11"/>
        <v>19</v>
      </c>
      <c r="E328" s="24"/>
      <c r="F328" s="24"/>
      <c r="G328" s="25">
        <v>19</v>
      </c>
      <c r="H328" s="24"/>
      <c r="I328" s="24"/>
      <c r="J328" s="15"/>
      <c r="K328" s="16"/>
      <c r="L328" s="6"/>
    </row>
    <row r="329" spans="1:12" ht="20.25" customHeight="1" x14ac:dyDescent="0.25">
      <c r="A329" s="9"/>
      <c r="B329" s="28"/>
      <c r="C329" s="23" t="s">
        <v>75</v>
      </c>
      <c r="D329" s="24">
        <f t="shared" si="11"/>
        <v>26</v>
      </c>
      <c r="E329" s="24"/>
      <c r="F329" s="24"/>
      <c r="G329" s="25">
        <v>26</v>
      </c>
      <c r="H329" s="24"/>
      <c r="I329" s="24"/>
      <c r="J329" s="15"/>
      <c r="K329" s="16"/>
      <c r="L329" s="6"/>
    </row>
    <row r="330" spans="1:12" ht="20.25" customHeight="1" x14ac:dyDescent="0.25">
      <c r="A330" s="9"/>
      <c r="B330" s="28"/>
      <c r="C330" s="23" t="s">
        <v>109</v>
      </c>
      <c r="D330" s="24">
        <f t="shared" ref="D330:D385" si="12">SUM(E330:I330)</f>
        <v>16</v>
      </c>
      <c r="E330" s="24"/>
      <c r="F330" s="24"/>
      <c r="G330" s="25">
        <v>16</v>
      </c>
      <c r="H330" s="24"/>
      <c r="I330" s="24"/>
      <c r="J330" s="15"/>
      <c r="K330" s="16"/>
      <c r="L330" s="6"/>
    </row>
    <row r="331" spans="1:12" ht="20.25" customHeight="1" x14ac:dyDescent="0.25">
      <c r="A331" s="9"/>
      <c r="B331" s="28"/>
      <c r="C331" s="23" t="s">
        <v>76</v>
      </c>
      <c r="D331" s="24">
        <f t="shared" si="12"/>
        <v>16</v>
      </c>
      <c r="E331" s="24"/>
      <c r="F331" s="24"/>
      <c r="G331" s="25">
        <v>16</v>
      </c>
      <c r="H331" s="24"/>
      <c r="I331" s="24"/>
      <c r="J331" s="15"/>
      <c r="K331" s="16"/>
      <c r="L331" s="6"/>
    </row>
    <row r="332" spans="1:12" ht="20.25" customHeight="1" x14ac:dyDescent="0.25">
      <c r="A332" s="9"/>
      <c r="B332" s="28"/>
      <c r="C332" s="23" t="s">
        <v>77</v>
      </c>
      <c r="D332" s="24">
        <f t="shared" si="12"/>
        <v>26</v>
      </c>
      <c r="E332" s="24"/>
      <c r="F332" s="24"/>
      <c r="G332" s="25">
        <v>26</v>
      </c>
      <c r="H332" s="24"/>
      <c r="I332" s="24"/>
      <c r="J332" s="15"/>
      <c r="K332" s="16"/>
      <c r="L332" s="6"/>
    </row>
    <row r="333" spans="1:12" ht="20.25" customHeight="1" x14ac:dyDescent="0.25">
      <c r="A333" s="9"/>
      <c r="B333" s="28"/>
      <c r="C333" s="23" t="s">
        <v>110</v>
      </c>
      <c r="D333" s="24">
        <f t="shared" si="12"/>
        <v>19</v>
      </c>
      <c r="E333" s="24"/>
      <c r="F333" s="24"/>
      <c r="G333" s="25">
        <v>19</v>
      </c>
      <c r="H333" s="24"/>
      <c r="I333" s="24"/>
      <c r="J333" s="15"/>
      <c r="K333" s="16"/>
      <c r="L333" s="6"/>
    </row>
    <row r="334" spans="1:12" ht="20.25" customHeight="1" x14ac:dyDescent="0.25">
      <c r="A334" s="9"/>
      <c r="B334" s="28"/>
      <c r="C334" s="23" t="s">
        <v>111</v>
      </c>
      <c r="D334" s="24">
        <f t="shared" si="12"/>
        <v>13</v>
      </c>
      <c r="E334" s="24"/>
      <c r="F334" s="24"/>
      <c r="G334" s="25">
        <v>13</v>
      </c>
      <c r="H334" s="24"/>
      <c r="I334" s="24"/>
      <c r="J334" s="15"/>
      <c r="K334" s="16"/>
      <c r="L334" s="6"/>
    </row>
    <row r="335" spans="1:12" ht="20.25" customHeight="1" x14ac:dyDescent="0.25">
      <c r="A335" s="9"/>
      <c r="B335" s="28"/>
      <c r="C335" s="23" t="s">
        <v>112</v>
      </c>
      <c r="D335" s="24">
        <f t="shared" si="12"/>
        <v>16</v>
      </c>
      <c r="E335" s="24"/>
      <c r="F335" s="24"/>
      <c r="G335" s="25">
        <v>16</v>
      </c>
      <c r="H335" s="24"/>
      <c r="I335" s="24"/>
      <c r="J335" s="15"/>
      <c r="K335" s="16"/>
      <c r="L335" s="6"/>
    </row>
    <row r="336" spans="1:12" s="21" customFormat="1" ht="20.25" customHeight="1" x14ac:dyDescent="0.25">
      <c r="A336" s="4"/>
      <c r="B336" s="32"/>
      <c r="C336" s="12" t="s">
        <v>40</v>
      </c>
      <c r="D336" s="14">
        <f>SUM(D337:D339)</f>
        <v>65</v>
      </c>
      <c r="E336" s="14"/>
      <c r="F336" s="14"/>
      <c r="G336" s="14">
        <f>SUM(G337:G339)</f>
        <v>65</v>
      </c>
      <c r="H336" s="14"/>
      <c r="I336" s="14"/>
      <c r="J336" s="38"/>
      <c r="K336" s="16"/>
      <c r="L336" s="20"/>
    </row>
    <row r="337" spans="1:18" s="21" customFormat="1" ht="20.25" customHeight="1" x14ac:dyDescent="0.25">
      <c r="A337" s="4"/>
      <c r="B337" s="32"/>
      <c r="C337" s="23" t="s">
        <v>114</v>
      </c>
      <c r="D337" s="30">
        <f t="shared" si="12"/>
        <v>21.7</v>
      </c>
      <c r="E337" s="29"/>
      <c r="F337" s="29"/>
      <c r="G337" s="35">
        <v>21.7</v>
      </c>
      <c r="H337" s="14"/>
      <c r="I337" s="14"/>
      <c r="J337" s="26"/>
      <c r="K337" s="16"/>
      <c r="L337" s="20"/>
    </row>
    <row r="338" spans="1:18" s="21" customFormat="1" ht="20.25" customHeight="1" x14ac:dyDescent="0.25">
      <c r="A338" s="4"/>
      <c r="B338" s="32"/>
      <c r="C338" s="23" t="s">
        <v>79</v>
      </c>
      <c r="D338" s="30">
        <f t="shared" si="12"/>
        <v>21.7</v>
      </c>
      <c r="E338" s="29"/>
      <c r="F338" s="29"/>
      <c r="G338" s="35">
        <v>21.7</v>
      </c>
      <c r="H338" s="14"/>
      <c r="I338" s="14"/>
      <c r="J338" s="26"/>
      <c r="K338" s="16"/>
      <c r="L338" s="20"/>
    </row>
    <row r="339" spans="1:18" s="21" customFormat="1" ht="20.25" customHeight="1" x14ac:dyDescent="0.25">
      <c r="A339" s="4"/>
      <c r="B339" s="32"/>
      <c r="C339" s="23" t="s">
        <v>115</v>
      </c>
      <c r="D339" s="30">
        <f t="shared" si="12"/>
        <v>21.6</v>
      </c>
      <c r="E339" s="29"/>
      <c r="F339" s="29"/>
      <c r="G339" s="35">
        <v>21.6</v>
      </c>
      <c r="H339" s="14"/>
      <c r="I339" s="14"/>
      <c r="J339" s="26"/>
      <c r="K339" s="16"/>
      <c r="L339" s="20"/>
    </row>
    <row r="340" spans="1:18" ht="47.25" x14ac:dyDescent="0.25">
      <c r="A340" s="9" t="s">
        <v>29</v>
      </c>
      <c r="B340" s="28" t="s">
        <v>30</v>
      </c>
      <c r="C340" s="28"/>
      <c r="D340" s="14">
        <f t="shared" si="12"/>
        <v>1030</v>
      </c>
      <c r="E340" s="14">
        <f>SUM(E341:E384)</f>
        <v>0</v>
      </c>
      <c r="F340" s="14">
        <f>SUM(F341:F384)</f>
        <v>0</v>
      </c>
      <c r="G340" s="14">
        <f>SUM(G341:G384)</f>
        <v>0</v>
      </c>
      <c r="H340" s="14">
        <f>H341+H342+H343+H344+H345+H346+H367+H380+H384</f>
        <v>1030</v>
      </c>
      <c r="I340" s="14">
        <f>SUM(I341:I384)</f>
        <v>0</v>
      </c>
      <c r="J340" s="15"/>
      <c r="K340" s="16"/>
      <c r="L340" s="6"/>
      <c r="M340" s="6"/>
      <c r="N340" s="6"/>
      <c r="O340" s="6"/>
      <c r="P340" s="6"/>
      <c r="Q340" s="6"/>
      <c r="R340" s="6"/>
    </row>
    <row r="341" spans="1:18" s="21" customFormat="1" ht="33" customHeight="1" x14ac:dyDescent="0.25">
      <c r="A341" s="4"/>
      <c r="B341" s="12"/>
      <c r="C341" s="12" t="s">
        <v>45</v>
      </c>
      <c r="D341" s="14">
        <f t="shared" si="12"/>
        <v>100</v>
      </c>
      <c r="E341" s="14"/>
      <c r="F341" s="14"/>
      <c r="G341" s="42"/>
      <c r="H341" s="14">
        <v>100</v>
      </c>
      <c r="I341" s="14"/>
      <c r="J341" s="26"/>
      <c r="K341" s="16"/>
      <c r="L341" s="20"/>
    </row>
    <row r="342" spans="1:18" s="21" customFormat="1" ht="21.75" customHeight="1" x14ac:dyDescent="0.25">
      <c r="A342" s="4"/>
      <c r="B342" s="12"/>
      <c r="C342" s="12" t="s">
        <v>47</v>
      </c>
      <c r="D342" s="14">
        <f t="shared" si="12"/>
        <v>20</v>
      </c>
      <c r="E342" s="43"/>
      <c r="F342" s="43"/>
      <c r="G342" s="42"/>
      <c r="H342" s="14">
        <v>20</v>
      </c>
      <c r="I342" s="43"/>
      <c r="J342" s="26"/>
      <c r="K342" s="16"/>
      <c r="L342" s="20"/>
    </row>
    <row r="343" spans="1:18" s="21" customFormat="1" ht="30" customHeight="1" x14ac:dyDescent="0.25">
      <c r="A343" s="4"/>
      <c r="B343" s="12"/>
      <c r="C343" s="12" t="s">
        <v>44</v>
      </c>
      <c r="D343" s="14">
        <f t="shared" si="12"/>
        <v>59</v>
      </c>
      <c r="E343" s="43"/>
      <c r="F343" s="43"/>
      <c r="G343" s="42"/>
      <c r="H343" s="14">
        <v>59</v>
      </c>
      <c r="I343" s="43"/>
      <c r="J343" s="26"/>
      <c r="K343" s="16"/>
      <c r="L343" s="20"/>
    </row>
    <row r="344" spans="1:18" s="21" customFormat="1" ht="21" customHeight="1" x14ac:dyDescent="0.25">
      <c r="A344" s="4"/>
      <c r="B344" s="12"/>
      <c r="C344" s="12" t="s">
        <v>37</v>
      </c>
      <c r="D344" s="14">
        <f t="shared" si="12"/>
        <v>200</v>
      </c>
      <c r="E344" s="14"/>
      <c r="F344" s="14"/>
      <c r="G344" s="42"/>
      <c r="H344" s="14">
        <v>200</v>
      </c>
      <c r="I344" s="14"/>
      <c r="J344" s="26"/>
      <c r="K344" s="16"/>
      <c r="L344" s="20"/>
    </row>
    <row r="345" spans="1:18" s="21" customFormat="1" ht="31.5" x14ac:dyDescent="0.25">
      <c r="A345" s="4"/>
      <c r="B345" s="12"/>
      <c r="C345" s="12" t="s">
        <v>36</v>
      </c>
      <c r="D345" s="14">
        <f t="shared" si="12"/>
        <v>132</v>
      </c>
      <c r="E345" s="14"/>
      <c r="F345" s="14"/>
      <c r="G345" s="42"/>
      <c r="H345" s="14">
        <v>132</v>
      </c>
      <c r="I345" s="14"/>
      <c r="J345" s="26"/>
      <c r="K345" s="16"/>
      <c r="L345" s="20"/>
    </row>
    <row r="346" spans="1:18" s="21" customFormat="1" ht="21" customHeight="1" x14ac:dyDescent="0.25">
      <c r="A346" s="4"/>
      <c r="B346" s="12"/>
      <c r="C346" s="12" t="s">
        <v>39</v>
      </c>
      <c r="D346" s="14">
        <f t="shared" si="12"/>
        <v>276</v>
      </c>
      <c r="E346" s="14"/>
      <c r="F346" s="14"/>
      <c r="G346" s="42"/>
      <c r="H346" s="14">
        <f>SUM(H347:H366)</f>
        <v>276</v>
      </c>
      <c r="I346" s="14"/>
      <c r="J346" s="26"/>
      <c r="K346" s="16"/>
      <c r="L346" s="20"/>
    </row>
    <row r="347" spans="1:18" ht="21" customHeight="1" x14ac:dyDescent="0.25">
      <c r="A347" s="9"/>
      <c r="B347" s="40"/>
      <c r="C347" s="23" t="s">
        <v>104</v>
      </c>
      <c r="D347" s="24">
        <f t="shared" si="12"/>
        <v>3</v>
      </c>
      <c r="E347" s="24"/>
      <c r="F347" s="24"/>
      <c r="G347" s="44"/>
      <c r="H347" s="25">
        <v>3</v>
      </c>
      <c r="I347" s="24"/>
      <c r="J347" s="15"/>
      <c r="K347" s="16"/>
      <c r="L347" s="6"/>
    </row>
    <row r="348" spans="1:18" ht="21" customHeight="1" x14ac:dyDescent="0.25">
      <c r="A348" s="9"/>
      <c r="B348" s="40"/>
      <c r="C348" s="23" t="s">
        <v>67</v>
      </c>
      <c r="D348" s="24">
        <f t="shared" si="12"/>
        <v>3</v>
      </c>
      <c r="E348" s="24"/>
      <c r="F348" s="24"/>
      <c r="G348" s="44"/>
      <c r="H348" s="25">
        <v>3</v>
      </c>
      <c r="I348" s="24"/>
      <c r="J348" s="15"/>
      <c r="K348" s="16"/>
      <c r="L348" s="6"/>
    </row>
    <row r="349" spans="1:18" ht="21" customHeight="1" x14ac:dyDescent="0.25">
      <c r="A349" s="9"/>
      <c r="B349" s="40"/>
      <c r="C349" s="23" t="s">
        <v>68</v>
      </c>
      <c r="D349" s="24">
        <f t="shared" si="12"/>
        <v>9</v>
      </c>
      <c r="E349" s="24"/>
      <c r="F349" s="24"/>
      <c r="G349" s="44"/>
      <c r="H349" s="25">
        <v>9</v>
      </c>
      <c r="I349" s="24"/>
      <c r="J349" s="15"/>
      <c r="K349" s="16"/>
      <c r="L349" s="6"/>
    </row>
    <row r="350" spans="1:18" ht="21" customHeight="1" x14ac:dyDescent="0.25">
      <c r="A350" s="9"/>
      <c r="B350" s="40"/>
      <c r="C350" s="23" t="s">
        <v>105</v>
      </c>
      <c r="D350" s="24">
        <f t="shared" si="12"/>
        <v>6</v>
      </c>
      <c r="E350" s="24"/>
      <c r="F350" s="24"/>
      <c r="G350" s="44"/>
      <c r="H350" s="25">
        <v>6</v>
      </c>
      <c r="I350" s="24"/>
      <c r="J350" s="15"/>
      <c r="K350" s="16"/>
      <c r="L350" s="6"/>
    </row>
    <row r="351" spans="1:18" ht="21" customHeight="1" x14ac:dyDescent="0.25">
      <c r="A351" s="9"/>
      <c r="B351" s="40"/>
      <c r="C351" s="23" t="s">
        <v>69</v>
      </c>
      <c r="D351" s="24">
        <f t="shared" si="12"/>
        <v>6</v>
      </c>
      <c r="E351" s="24"/>
      <c r="F351" s="24"/>
      <c r="G351" s="44"/>
      <c r="H351" s="25">
        <v>6</v>
      </c>
      <c r="I351" s="24"/>
      <c r="J351" s="15"/>
      <c r="K351" s="16"/>
      <c r="L351" s="6"/>
    </row>
    <row r="352" spans="1:18" ht="21" customHeight="1" x14ac:dyDescent="0.25">
      <c r="A352" s="9"/>
      <c r="B352" s="40"/>
      <c r="C352" s="23" t="s">
        <v>70</v>
      </c>
      <c r="D352" s="24">
        <f t="shared" si="12"/>
        <v>9</v>
      </c>
      <c r="E352" s="24"/>
      <c r="F352" s="24"/>
      <c r="G352" s="44"/>
      <c r="H352" s="25">
        <v>9</v>
      </c>
      <c r="I352" s="24"/>
      <c r="J352" s="15"/>
      <c r="K352" s="16"/>
      <c r="L352" s="6"/>
    </row>
    <row r="353" spans="1:12" ht="21" customHeight="1" x14ac:dyDescent="0.25">
      <c r="A353" s="9"/>
      <c r="B353" s="40"/>
      <c r="C353" s="23" t="s">
        <v>106</v>
      </c>
      <c r="D353" s="24">
        <f t="shared" si="12"/>
        <v>19</v>
      </c>
      <c r="E353" s="24"/>
      <c r="F353" s="24"/>
      <c r="G353" s="44"/>
      <c r="H353" s="25">
        <v>19</v>
      </c>
      <c r="I353" s="24"/>
      <c r="J353" s="15"/>
      <c r="K353" s="16"/>
      <c r="L353" s="6"/>
    </row>
    <row r="354" spans="1:12" ht="21" customHeight="1" x14ac:dyDescent="0.25">
      <c r="A354" s="9"/>
      <c r="B354" s="40"/>
      <c r="C354" s="23" t="s">
        <v>108</v>
      </c>
      <c r="D354" s="24">
        <f t="shared" si="12"/>
        <v>19</v>
      </c>
      <c r="E354" s="24"/>
      <c r="F354" s="24"/>
      <c r="G354" s="44"/>
      <c r="H354" s="25">
        <v>19</v>
      </c>
      <c r="I354" s="24"/>
      <c r="J354" s="15"/>
      <c r="K354" s="16"/>
      <c r="L354" s="6"/>
    </row>
    <row r="355" spans="1:12" ht="21" customHeight="1" x14ac:dyDescent="0.25">
      <c r="A355" s="9"/>
      <c r="B355" s="40"/>
      <c r="C355" s="23" t="s">
        <v>71</v>
      </c>
      <c r="D355" s="24">
        <f t="shared" si="12"/>
        <v>17</v>
      </c>
      <c r="E355" s="24"/>
      <c r="F355" s="24"/>
      <c r="G355" s="44"/>
      <c r="H355" s="25">
        <v>17</v>
      </c>
      <c r="I355" s="24"/>
      <c r="J355" s="15"/>
      <c r="K355" s="16"/>
      <c r="L355" s="6"/>
    </row>
    <row r="356" spans="1:12" ht="21" customHeight="1" x14ac:dyDescent="0.25">
      <c r="A356" s="9"/>
      <c r="B356" s="40"/>
      <c r="C356" s="23" t="s">
        <v>74</v>
      </c>
      <c r="D356" s="24">
        <f t="shared" si="12"/>
        <v>26</v>
      </c>
      <c r="E356" s="24"/>
      <c r="F356" s="24"/>
      <c r="G356" s="44"/>
      <c r="H356" s="25">
        <v>26</v>
      </c>
      <c r="I356" s="24"/>
      <c r="J356" s="15"/>
      <c r="K356" s="16"/>
      <c r="L356" s="6"/>
    </row>
    <row r="357" spans="1:12" ht="21" customHeight="1" x14ac:dyDescent="0.25">
      <c r="A357" s="9"/>
      <c r="B357" s="40"/>
      <c r="C357" s="23" t="s">
        <v>72</v>
      </c>
      <c r="D357" s="24">
        <f t="shared" si="12"/>
        <v>9</v>
      </c>
      <c r="E357" s="24"/>
      <c r="F357" s="24"/>
      <c r="G357" s="44"/>
      <c r="H357" s="25">
        <v>9</v>
      </c>
      <c r="I357" s="24"/>
      <c r="J357" s="15"/>
      <c r="K357" s="16"/>
      <c r="L357" s="6"/>
    </row>
    <row r="358" spans="1:12" ht="21" customHeight="1" x14ac:dyDescent="0.25">
      <c r="A358" s="9"/>
      <c r="B358" s="40"/>
      <c r="C358" s="23" t="s">
        <v>107</v>
      </c>
      <c r="D358" s="24">
        <f t="shared" si="12"/>
        <v>17</v>
      </c>
      <c r="E358" s="24"/>
      <c r="F358" s="24"/>
      <c r="G358" s="44"/>
      <c r="H358" s="25">
        <v>17</v>
      </c>
      <c r="I358" s="24"/>
      <c r="J358" s="15"/>
      <c r="K358" s="16"/>
      <c r="L358" s="6"/>
    </row>
    <row r="359" spans="1:12" ht="21" customHeight="1" x14ac:dyDescent="0.25">
      <c r="A359" s="9"/>
      <c r="B359" s="40"/>
      <c r="C359" s="23" t="s">
        <v>73</v>
      </c>
      <c r="D359" s="24">
        <f t="shared" si="12"/>
        <v>17</v>
      </c>
      <c r="E359" s="24"/>
      <c r="F359" s="24"/>
      <c r="G359" s="44"/>
      <c r="H359" s="25">
        <v>17</v>
      </c>
      <c r="I359" s="24"/>
      <c r="J359" s="15"/>
      <c r="K359" s="16"/>
      <c r="L359" s="6"/>
    </row>
    <row r="360" spans="1:12" ht="21" customHeight="1" x14ac:dyDescent="0.25">
      <c r="A360" s="9"/>
      <c r="B360" s="40"/>
      <c r="C360" s="23" t="s">
        <v>75</v>
      </c>
      <c r="D360" s="24">
        <f t="shared" si="12"/>
        <v>23</v>
      </c>
      <c r="E360" s="24"/>
      <c r="F360" s="24"/>
      <c r="G360" s="44"/>
      <c r="H360" s="25">
        <v>23</v>
      </c>
      <c r="I360" s="24"/>
      <c r="J360" s="15"/>
      <c r="K360" s="16"/>
      <c r="L360" s="6"/>
    </row>
    <row r="361" spans="1:12" ht="21" customHeight="1" x14ac:dyDescent="0.25">
      <c r="A361" s="9"/>
      <c r="B361" s="40"/>
      <c r="C361" s="23" t="s">
        <v>109</v>
      </c>
      <c r="D361" s="24">
        <f t="shared" si="12"/>
        <v>14</v>
      </c>
      <c r="E361" s="24"/>
      <c r="F361" s="24"/>
      <c r="G361" s="44"/>
      <c r="H361" s="25">
        <v>14</v>
      </c>
      <c r="I361" s="24"/>
      <c r="J361" s="15"/>
      <c r="K361" s="16"/>
      <c r="L361" s="6"/>
    </row>
    <row r="362" spans="1:12" ht="21" customHeight="1" x14ac:dyDescent="0.25">
      <c r="A362" s="9"/>
      <c r="B362" s="40"/>
      <c r="C362" s="23" t="s">
        <v>76</v>
      </c>
      <c r="D362" s="24">
        <f t="shared" si="12"/>
        <v>14</v>
      </c>
      <c r="E362" s="24"/>
      <c r="F362" s="24"/>
      <c r="G362" s="44"/>
      <c r="H362" s="25">
        <v>14</v>
      </c>
      <c r="I362" s="24"/>
      <c r="J362" s="15"/>
      <c r="K362" s="16"/>
      <c r="L362" s="6"/>
    </row>
    <row r="363" spans="1:12" ht="21" customHeight="1" x14ac:dyDescent="0.25">
      <c r="A363" s="9"/>
      <c r="B363" s="40"/>
      <c r="C363" s="23" t="s">
        <v>77</v>
      </c>
      <c r="D363" s="24">
        <f t="shared" si="12"/>
        <v>23</v>
      </c>
      <c r="E363" s="24"/>
      <c r="F363" s="24"/>
      <c r="G363" s="44"/>
      <c r="H363" s="25">
        <v>23</v>
      </c>
      <c r="I363" s="24"/>
      <c r="J363" s="15"/>
      <c r="K363" s="16"/>
      <c r="L363" s="6"/>
    </row>
    <row r="364" spans="1:12" ht="21" customHeight="1" x14ac:dyDescent="0.25">
      <c r="A364" s="9"/>
      <c r="B364" s="40"/>
      <c r="C364" s="23" t="s">
        <v>110</v>
      </c>
      <c r="D364" s="24">
        <f t="shared" si="12"/>
        <v>17</v>
      </c>
      <c r="E364" s="24"/>
      <c r="F364" s="24"/>
      <c r="G364" s="44"/>
      <c r="H364" s="25">
        <v>17</v>
      </c>
      <c r="I364" s="24"/>
      <c r="J364" s="15"/>
      <c r="K364" s="16"/>
      <c r="L364" s="6"/>
    </row>
    <row r="365" spans="1:12" ht="21" customHeight="1" x14ac:dyDescent="0.25">
      <c r="A365" s="9"/>
      <c r="B365" s="40"/>
      <c r="C365" s="23" t="s">
        <v>111</v>
      </c>
      <c r="D365" s="24">
        <f t="shared" si="12"/>
        <v>11</v>
      </c>
      <c r="E365" s="24"/>
      <c r="F365" s="24"/>
      <c r="G365" s="44"/>
      <c r="H365" s="25">
        <v>11</v>
      </c>
      <c r="I365" s="24"/>
      <c r="J365" s="15"/>
      <c r="K365" s="16"/>
      <c r="L365" s="6"/>
    </row>
    <row r="366" spans="1:12" ht="21" customHeight="1" x14ac:dyDescent="0.25">
      <c r="A366" s="9"/>
      <c r="B366" s="40"/>
      <c r="C366" s="23" t="s">
        <v>112</v>
      </c>
      <c r="D366" s="24">
        <f t="shared" si="12"/>
        <v>14</v>
      </c>
      <c r="E366" s="24"/>
      <c r="F366" s="24"/>
      <c r="G366" s="44"/>
      <c r="H366" s="25">
        <v>14</v>
      </c>
      <c r="I366" s="24"/>
      <c r="J366" s="15"/>
      <c r="K366" s="16"/>
      <c r="L366" s="6"/>
    </row>
    <row r="367" spans="1:12" s="21" customFormat="1" ht="21" customHeight="1" x14ac:dyDescent="0.25">
      <c r="A367" s="4"/>
      <c r="B367" s="12"/>
      <c r="C367" s="12" t="s">
        <v>41</v>
      </c>
      <c r="D367" s="14">
        <f t="shared" si="12"/>
        <v>221</v>
      </c>
      <c r="E367" s="14"/>
      <c r="F367" s="14"/>
      <c r="G367" s="42"/>
      <c r="H367" s="14">
        <f>SUM(H368:H379)</f>
        <v>221</v>
      </c>
      <c r="I367" s="14"/>
      <c r="J367" s="26"/>
      <c r="K367" s="16"/>
      <c r="L367" s="20"/>
    </row>
    <row r="368" spans="1:12" s="21" customFormat="1" ht="21" customHeight="1" x14ac:dyDescent="0.25">
      <c r="A368" s="4"/>
      <c r="B368" s="12"/>
      <c r="C368" s="23" t="s">
        <v>125</v>
      </c>
      <c r="D368" s="24">
        <f t="shared" si="12"/>
        <v>20</v>
      </c>
      <c r="E368" s="14"/>
      <c r="F368" s="14"/>
      <c r="G368" s="42"/>
      <c r="H368" s="25">
        <v>20</v>
      </c>
      <c r="I368" s="14"/>
      <c r="J368" s="26"/>
      <c r="K368" s="16"/>
      <c r="L368" s="20"/>
    </row>
    <row r="369" spans="1:12" s="21" customFormat="1" ht="31.5" x14ac:dyDescent="0.25">
      <c r="A369" s="4"/>
      <c r="B369" s="12"/>
      <c r="C369" s="23" t="s">
        <v>124</v>
      </c>
      <c r="D369" s="24">
        <f t="shared" si="12"/>
        <v>10</v>
      </c>
      <c r="E369" s="14"/>
      <c r="F369" s="14"/>
      <c r="G369" s="42"/>
      <c r="H369" s="25">
        <v>10</v>
      </c>
      <c r="I369" s="14"/>
      <c r="J369" s="26"/>
      <c r="K369" s="16"/>
      <c r="L369" s="20"/>
    </row>
    <row r="370" spans="1:12" s="21" customFormat="1" ht="21" customHeight="1" x14ac:dyDescent="0.25">
      <c r="A370" s="4"/>
      <c r="B370" s="12"/>
      <c r="C370" s="23" t="s">
        <v>126</v>
      </c>
      <c r="D370" s="24">
        <f t="shared" si="12"/>
        <v>20</v>
      </c>
      <c r="E370" s="14"/>
      <c r="F370" s="14"/>
      <c r="G370" s="42"/>
      <c r="H370" s="25">
        <v>20</v>
      </c>
      <c r="I370" s="14"/>
      <c r="J370" s="26"/>
      <c r="K370" s="16"/>
      <c r="L370" s="20"/>
    </row>
    <row r="371" spans="1:12" s="21" customFormat="1" ht="21" customHeight="1" x14ac:dyDescent="0.25">
      <c r="A371" s="4"/>
      <c r="B371" s="12"/>
      <c r="C371" s="23" t="s">
        <v>136</v>
      </c>
      <c r="D371" s="24">
        <f t="shared" si="12"/>
        <v>11</v>
      </c>
      <c r="E371" s="14"/>
      <c r="F371" s="14"/>
      <c r="G371" s="42"/>
      <c r="H371" s="25">
        <v>11</v>
      </c>
      <c r="I371" s="14"/>
      <c r="J371" s="26"/>
      <c r="K371" s="16"/>
      <c r="L371" s="20"/>
    </row>
    <row r="372" spans="1:12" s="21" customFormat="1" ht="21" customHeight="1" x14ac:dyDescent="0.25">
      <c r="A372" s="4"/>
      <c r="B372" s="12"/>
      <c r="C372" s="23" t="s">
        <v>133</v>
      </c>
      <c r="D372" s="24">
        <f t="shared" si="12"/>
        <v>20</v>
      </c>
      <c r="E372" s="14"/>
      <c r="F372" s="14"/>
      <c r="G372" s="42"/>
      <c r="H372" s="25">
        <v>20</v>
      </c>
      <c r="I372" s="14"/>
      <c r="J372" s="26"/>
      <c r="K372" s="16"/>
      <c r="L372" s="20"/>
    </row>
    <row r="373" spans="1:12" s="21" customFormat="1" ht="21" customHeight="1" x14ac:dyDescent="0.25">
      <c r="A373" s="4"/>
      <c r="B373" s="12"/>
      <c r="C373" s="23" t="s">
        <v>128</v>
      </c>
      <c r="D373" s="24">
        <f t="shared" si="12"/>
        <v>20</v>
      </c>
      <c r="E373" s="14"/>
      <c r="F373" s="14"/>
      <c r="G373" s="42"/>
      <c r="H373" s="25">
        <v>20</v>
      </c>
      <c r="I373" s="14"/>
      <c r="J373" s="26"/>
      <c r="K373" s="16"/>
      <c r="L373" s="20"/>
    </row>
    <row r="374" spans="1:12" s="21" customFormat="1" ht="21" customHeight="1" x14ac:dyDescent="0.25">
      <c r="A374" s="4"/>
      <c r="B374" s="12"/>
      <c r="C374" s="23" t="s">
        <v>137</v>
      </c>
      <c r="D374" s="24">
        <f t="shared" si="12"/>
        <v>20</v>
      </c>
      <c r="E374" s="14"/>
      <c r="F374" s="14"/>
      <c r="G374" s="42"/>
      <c r="H374" s="25">
        <v>20</v>
      </c>
      <c r="I374" s="14"/>
      <c r="J374" s="26"/>
      <c r="K374" s="16"/>
      <c r="L374" s="20"/>
    </row>
    <row r="375" spans="1:12" s="21" customFormat="1" ht="21" customHeight="1" x14ac:dyDescent="0.25">
      <c r="A375" s="4"/>
      <c r="B375" s="12"/>
      <c r="C375" s="23" t="s">
        <v>130</v>
      </c>
      <c r="D375" s="24">
        <f t="shared" si="12"/>
        <v>20</v>
      </c>
      <c r="E375" s="14"/>
      <c r="F375" s="14"/>
      <c r="G375" s="42"/>
      <c r="H375" s="25">
        <v>20</v>
      </c>
      <c r="I375" s="14"/>
      <c r="J375" s="26"/>
      <c r="K375" s="16"/>
      <c r="L375" s="20"/>
    </row>
    <row r="376" spans="1:12" s="21" customFormat="1" ht="21" customHeight="1" x14ac:dyDescent="0.25">
      <c r="A376" s="4"/>
      <c r="B376" s="12"/>
      <c r="C376" s="23" t="s">
        <v>135</v>
      </c>
      <c r="D376" s="24">
        <f t="shared" si="12"/>
        <v>20</v>
      </c>
      <c r="E376" s="14"/>
      <c r="F376" s="14"/>
      <c r="G376" s="42"/>
      <c r="H376" s="25">
        <v>20</v>
      </c>
      <c r="I376" s="14"/>
      <c r="J376" s="26"/>
      <c r="K376" s="16"/>
      <c r="L376" s="20"/>
    </row>
    <row r="377" spans="1:12" s="21" customFormat="1" ht="21" customHeight="1" x14ac:dyDescent="0.25">
      <c r="A377" s="4"/>
      <c r="B377" s="12"/>
      <c r="C377" s="23" t="s">
        <v>131</v>
      </c>
      <c r="D377" s="24">
        <f t="shared" si="12"/>
        <v>20</v>
      </c>
      <c r="E377" s="14"/>
      <c r="F377" s="14"/>
      <c r="G377" s="42"/>
      <c r="H377" s="25">
        <v>20</v>
      </c>
      <c r="I377" s="14"/>
      <c r="J377" s="26"/>
      <c r="K377" s="16"/>
      <c r="L377" s="20"/>
    </row>
    <row r="378" spans="1:12" s="21" customFormat="1" ht="21" customHeight="1" x14ac:dyDescent="0.25">
      <c r="A378" s="4"/>
      <c r="B378" s="12"/>
      <c r="C378" s="23" t="s">
        <v>138</v>
      </c>
      <c r="D378" s="24">
        <f t="shared" si="12"/>
        <v>20</v>
      </c>
      <c r="E378" s="14"/>
      <c r="F378" s="14"/>
      <c r="G378" s="42"/>
      <c r="H378" s="25">
        <v>20</v>
      </c>
      <c r="I378" s="14"/>
      <c r="J378" s="26"/>
      <c r="K378" s="16"/>
      <c r="L378" s="20"/>
    </row>
    <row r="379" spans="1:12" s="21" customFormat="1" ht="21" customHeight="1" x14ac:dyDescent="0.25">
      <c r="A379" s="4"/>
      <c r="B379" s="12"/>
      <c r="C379" s="23" t="s">
        <v>134</v>
      </c>
      <c r="D379" s="24">
        <f t="shared" si="12"/>
        <v>20</v>
      </c>
      <c r="E379" s="14"/>
      <c r="F379" s="14"/>
      <c r="G379" s="42"/>
      <c r="H379" s="25">
        <v>20</v>
      </c>
      <c r="I379" s="14"/>
      <c r="J379" s="26"/>
      <c r="K379" s="16"/>
      <c r="L379" s="20"/>
    </row>
    <row r="380" spans="1:12" s="21" customFormat="1" ht="21" customHeight="1" x14ac:dyDescent="0.25">
      <c r="A380" s="4"/>
      <c r="B380" s="12"/>
      <c r="C380" s="12" t="s">
        <v>40</v>
      </c>
      <c r="D380" s="14">
        <f t="shared" si="12"/>
        <v>12</v>
      </c>
      <c r="E380" s="14"/>
      <c r="F380" s="14"/>
      <c r="G380" s="42"/>
      <c r="H380" s="14">
        <f>SUM(H381:H383)</f>
        <v>12</v>
      </c>
      <c r="I380" s="14"/>
      <c r="J380" s="26"/>
      <c r="K380" s="16"/>
      <c r="L380" s="20"/>
    </row>
    <row r="381" spans="1:12" s="21" customFormat="1" ht="21" customHeight="1" x14ac:dyDescent="0.25">
      <c r="A381" s="4"/>
      <c r="B381" s="12"/>
      <c r="C381" s="23" t="s">
        <v>114</v>
      </c>
      <c r="D381" s="24">
        <f t="shared" si="12"/>
        <v>4</v>
      </c>
      <c r="E381" s="14"/>
      <c r="F381" s="14"/>
      <c r="G381" s="42"/>
      <c r="H381" s="45">
        <v>4</v>
      </c>
      <c r="I381" s="14"/>
      <c r="J381" s="26"/>
      <c r="K381" s="16"/>
      <c r="L381" s="20"/>
    </row>
    <row r="382" spans="1:12" s="21" customFormat="1" ht="21" customHeight="1" x14ac:dyDescent="0.25">
      <c r="A382" s="4"/>
      <c r="B382" s="12"/>
      <c r="C382" s="23" t="s">
        <v>79</v>
      </c>
      <c r="D382" s="24">
        <f t="shared" si="12"/>
        <v>4</v>
      </c>
      <c r="E382" s="14"/>
      <c r="F382" s="14"/>
      <c r="G382" s="42"/>
      <c r="H382" s="45">
        <v>4</v>
      </c>
      <c r="I382" s="14"/>
      <c r="J382" s="26"/>
      <c r="K382" s="16"/>
      <c r="L382" s="20"/>
    </row>
    <row r="383" spans="1:12" s="21" customFormat="1" ht="21" customHeight="1" x14ac:dyDescent="0.25">
      <c r="A383" s="4"/>
      <c r="B383" s="12"/>
      <c r="C383" s="23" t="s">
        <v>115</v>
      </c>
      <c r="D383" s="24">
        <f t="shared" si="12"/>
        <v>4</v>
      </c>
      <c r="E383" s="14"/>
      <c r="F383" s="14"/>
      <c r="G383" s="42"/>
      <c r="H383" s="45">
        <v>4</v>
      </c>
      <c r="I383" s="14"/>
      <c r="J383" s="26"/>
      <c r="K383" s="16"/>
      <c r="L383" s="20"/>
    </row>
    <row r="384" spans="1:12" s="21" customFormat="1" ht="21" customHeight="1" x14ac:dyDescent="0.25">
      <c r="A384" s="4"/>
      <c r="B384" s="12"/>
      <c r="C384" s="12" t="s">
        <v>43</v>
      </c>
      <c r="D384" s="14">
        <f t="shared" si="12"/>
        <v>10</v>
      </c>
      <c r="E384" s="14"/>
      <c r="F384" s="14"/>
      <c r="G384" s="42"/>
      <c r="H384" s="14">
        <f>H385</f>
        <v>10</v>
      </c>
      <c r="I384" s="14"/>
      <c r="J384" s="26"/>
      <c r="K384" s="16"/>
      <c r="L384" s="20"/>
    </row>
    <row r="385" spans="1:12" x14ac:dyDescent="0.25">
      <c r="A385" s="15"/>
      <c r="B385" s="15"/>
      <c r="C385" s="23" t="s">
        <v>119</v>
      </c>
      <c r="D385" s="24">
        <f t="shared" si="12"/>
        <v>10</v>
      </c>
      <c r="E385" s="44"/>
      <c r="F385" s="44"/>
      <c r="G385" s="44"/>
      <c r="H385" s="46">
        <v>10</v>
      </c>
      <c r="I385" s="44"/>
      <c r="J385" s="15"/>
      <c r="K385" s="16"/>
      <c r="L385" s="6"/>
    </row>
    <row r="386" spans="1:12" x14ac:dyDescent="0.25">
      <c r="L386" s="6"/>
    </row>
  </sheetData>
  <mergeCells count="9">
    <mergeCell ref="J135:J138"/>
    <mergeCell ref="A1:J1"/>
    <mergeCell ref="A2:J2"/>
    <mergeCell ref="G3:J3"/>
    <mergeCell ref="A4:A5"/>
    <mergeCell ref="B4:B5"/>
    <mergeCell ref="C4:C5"/>
    <mergeCell ref="D4:I4"/>
    <mergeCell ref="J4:J5"/>
  </mergeCells>
  <pageMargins left="0.62" right="0.2" top="0.28000000000000003" bottom="0.53" header="0.2" footer="0.2"/>
  <pageSetup paperSize="9" scale="80" orientation="landscape" r:id="rId1"/>
  <headerFooter>
    <oddFooter>&amp;C&amp;P</oddFooter>
  </headerFooter>
  <ignoredErrors>
    <ignoredError sqref="H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7"/>
  <sheetViews>
    <sheetView tabSelected="1" zoomScale="75" zoomScaleNormal="75" workbookViewId="0">
      <selection activeCell="C7" sqref="C7"/>
    </sheetView>
  </sheetViews>
  <sheetFormatPr defaultColWidth="9.140625" defaultRowHeight="15.75" x14ac:dyDescent="0.25"/>
  <cols>
    <col min="1" max="1" width="6" style="50" customWidth="1"/>
    <col min="2" max="2" width="36.85546875" style="50" customWidth="1"/>
    <col min="3" max="3" width="25.140625" style="50" customWidth="1"/>
    <col min="4" max="4" width="14.7109375" style="51" customWidth="1"/>
    <col min="5" max="5" width="10" style="51" customWidth="1"/>
    <col min="6" max="6" width="10.7109375" style="51" customWidth="1"/>
    <col min="7" max="7" width="11.140625" style="51" customWidth="1"/>
    <col min="8" max="8" width="14.85546875" style="51" customWidth="1"/>
    <col min="9" max="9" width="11.42578125" style="51" customWidth="1"/>
    <col min="10" max="10" width="32" style="50" customWidth="1"/>
    <col min="11" max="11" width="31.42578125" style="54" customWidth="1"/>
    <col min="12" max="12" width="12" style="50" bestFit="1" customWidth="1"/>
    <col min="13" max="13" width="10.85546875" style="50" bestFit="1" customWidth="1"/>
    <col min="14" max="14" width="9.140625" style="50"/>
    <col min="15" max="15" width="11" style="50" bestFit="1" customWidth="1"/>
    <col min="16" max="16384" width="9.140625" style="50"/>
  </cols>
  <sheetData>
    <row r="1" spans="1:18" s="49" customFormat="1" ht="31.5" customHeight="1" x14ac:dyDescent="0.25">
      <c r="A1" s="71" t="s">
        <v>148</v>
      </c>
      <c r="B1" s="71"/>
      <c r="C1" s="71"/>
      <c r="D1" s="71"/>
      <c r="E1" s="71"/>
      <c r="F1" s="71"/>
      <c r="G1" s="71"/>
      <c r="H1" s="71"/>
      <c r="I1" s="71"/>
      <c r="J1" s="71"/>
      <c r="K1" s="53"/>
    </row>
    <row r="2" spans="1:18" s="49" customFormat="1" ht="24.75" customHeight="1" x14ac:dyDescent="0.25">
      <c r="A2" s="72" t="s">
        <v>143</v>
      </c>
      <c r="B2" s="72"/>
      <c r="C2" s="72"/>
      <c r="D2" s="72"/>
      <c r="E2" s="72"/>
      <c r="F2" s="72"/>
      <c r="G2" s="72"/>
      <c r="H2" s="72"/>
      <c r="I2" s="72"/>
      <c r="J2" s="72"/>
      <c r="K2" s="53"/>
    </row>
    <row r="3" spans="1:18" ht="18.75" customHeight="1" x14ac:dyDescent="0.25">
      <c r="G3" s="73" t="s">
        <v>31</v>
      </c>
      <c r="H3" s="73"/>
      <c r="I3" s="73"/>
      <c r="J3" s="73"/>
    </row>
    <row r="4" spans="1:18" s="2" customFormat="1" ht="21" customHeight="1" x14ac:dyDescent="0.25">
      <c r="A4" s="66" t="s">
        <v>0</v>
      </c>
      <c r="B4" s="67" t="s">
        <v>54</v>
      </c>
      <c r="C4" s="67" t="s">
        <v>32</v>
      </c>
      <c r="D4" s="68" t="s">
        <v>52</v>
      </c>
      <c r="E4" s="68"/>
      <c r="F4" s="68"/>
      <c r="G4" s="68"/>
      <c r="H4" s="68"/>
      <c r="I4" s="69"/>
      <c r="J4" s="66" t="s">
        <v>57</v>
      </c>
      <c r="K4" s="54"/>
      <c r="L4" s="6"/>
    </row>
    <row r="5" spans="1:18" s="2" customFormat="1" ht="63" x14ac:dyDescent="0.25">
      <c r="A5" s="66"/>
      <c r="B5" s="67"/>
      <c r="C5" s="67"/>
      <c r="D5" s="7" t="s">
        <v>1</v>
      </c>
      <c r="E5" s="8" t="s">
        <v>2</v>
      </c>
      <c r="F5" s="8" t="s">
        <v>3</v>
      </c>
      <c r="G5" s="8" t="s">
        <v>4</v>
      </c>
      <c r="H5" s="8" t="s">
        <v>5</v>
      </c>
      <c r="I5" s="8" t="s">
        <v>6</v>
      </c>
      <c r="J5" s="66"/>
      <c r="K5" s="54"/>
      <c r="L5" s="6"/>
    </row>
    <row r="6" spans="1:18" s="2" customFormat="1" ht="36" customHeight="1" x14ac:dyDescent="0.25">
      <c r="A6" s="9">
        <v>1</v>
      </c>
      <c r="B6" s="10">
        <v>2</v>
      </c>
      <c r="C6" s="10">
        <v>3</v>
      </c>
      <c r="D6" s="10" t="s">
        <v>49</v>
      </c>
      <c r="E6" s="10">
        <v>5</v>
      </c>
      <c r="F6" s="10">
        <v>6</v>
      </c>
      <c r="G6" s="10">
        <v>7</v>
      </c>
      <c r="H6" s="10">
        <v>8</v>
      </c>
      <c r="I6" s="10">
        <v>9</v>
      </c>
      <c r="J6" s="9">
        <v>10</v>
      </c>
      <c r="K6" s="59">
        <f>E7+F7+G7+H7+I7</f>
        <v>152225</v>
      </c>
      <c r="L6" s="11"/>
    </row>
    <row r="7" spans="1:18" s="2" customFormat="1" ht="48" customHeight="1" x14ac:dyDescent="0.25">
      <c r="A7" s="5"/>
      <c r="B7" s="12" t="s">
        <v>53</v>
      </c>
      <c r="C7" s="13"/>
      <c r="D7" s="14">
        <f>SUM(E7:I7)</f>
        <v>152225</v>
      </c>
      <c r="E7" s="14">
        <f>E8+E25+E28+E88+E132+E155+E184+E186+E228+E270</f>
        <v>2346</v>
      </c>
      <c r="F7" s="14">
        <f>F8+F25+F28+F88+F132+F155+F184+F186+F228+F270</f>
        <v>4209</v>
      </c>
      <c r="G7" s="14">
        <f>G8+G25+G28+G88+G132+G155+G184+G186+G228+G270</f>
        <v>12211</v>
      </c>
      <c r="H7" s="14">
        <f>H8+H25+H28+H88+H132+H155+H184+H186+H228+H270</f>
        <v>123672</v>
      </c>
      <c r="I7" s="14">
        <f>I8+I25+I28+I88+I132+I155+I184+I186+I228+I270</f>
        <v>9787</v>
      </c>
      <c r="J7" s="15"/>
      <c r="K7" s="56">
        <f>K8+K25+K28+K88+K132+K155+K184+K186+K228+K270</f>
        <v>152225</v>
      </c>
      <c r="L7" s="16"/>
      <c r="M7" s="16"/>
      <c r="N7" s="16"/>
      <c r="O7" s="17"/>
      <c r="P7" s="16"/>
      <c r="Q7" s="16"/>
      <c r="R7" s="16"/>
    </row>
    <row r="8" spans="1:18" s="2" customFormat="1" ht="54" customHeight="1" x14ac:dyDescent="0.25">
      <c r="A8" s="18">
        <v>1</v>
      </c>
      <c r="B8" s="12" t="s">
        <v>66</v>
      </c>
      <c r="C8" s="12"/>
      <c r="D8" s="14">
        <f>SUM(E8:I8)</f>
        <v>5803</v>
      </c>
      <c r="E8" s="14">
        <f>SUM(E9:E23)</f>
        <v>0</v>
      </c>
      <c r="F8" s="14">
        <f>SUM(F9:F23)</f>
        <v>0</v>
      </c>
      <c r="G8" s="14">
        <f>SUM(G9:G23)</f>
        <v>0</v>
      </c>
      <c r="H8" s="14">
        <f>H9+H21+H23</f>
        <v>5803</v>
      </c>
      <c r="I8" s="14">
        <f>SUM(I9:I23)</f>
        <v>0</v>
      </c>
      <c r="J8" s="40" t="s">
        <v>147</v>
      </c>
      <c r="K8" s="56">
        <f>H9+H21+H23</f>
        <v>5803</v>
      </c>
      <c r="L8" s="6"/>
      <c r="M8" s="6"/>
      <c r="N8" s="6"/>
      <c r="O8" s="6"/>
      <c r="P8" s="6"/>
      <c r="Q8" s="6"/>
      <c r="R8" s="6"/>
    </row>
    <row r="9" spans="1:18" s="2" customFormat="1" ht="24.75" customHeight="1" x14ac:dyDescent="0.25">
      <c r="A9" s="22"/>
      <c r="B9" s="40"/>
      <c r="C9" s="40" t="s">
        <v>39</v>
      </c>
      <c r="D9" s="24">
        <f>SUM(E9:I9)</f>
        <v>5304</v>
      </c>
      <c r="E9" s="24"/>
      <c r="F9" s="24"/>
      <c r="G9" s="24"/>
      <c r="H9" s="24">
        <f>SUM(H10:H20)</f>
        <v>5304</v>
      </c>
      <c r="I9" s="24"/>
      <c r="J9" s="36"/>
      <c r="K9" s="56"/>
      <c r="L9" s="6"/>
    </row>
    <row r="10" spans="1:18" s="2" customFormat="1" ht="24.75" hidden="1" customHeight="1" x14ac:dyDescent="0.25">
      <c r="A10" s="22"/>
      <c r="B10" s="40"/>
      <c r="C10" s="23" t="s">
        <v>67</v>
      </c>
      <c r="D10" s="24">
        <f t="shared" ref="D10:D73" si="0">SUM(E10:I10)</f>
        <v>200</v>
      </c>
      <c r="E10" s="24"/>
      <c r="F10" s="24"/>
      <c r="G10" s="24"/>
      <c r="H10" s="25">
        <v>200</v>
      </c>
      <c r="I10" s="24"/>
      <c r="J10" s="15"/>
      <c r="K10" s="56"/>
      <c r="L10" s="6"/>
    </row>
    <row r="11" spans="1:18" s="2" customFormat="1" ht="24.75" hidden="1" customHeight="1" x14ac:dyDescent="0.25">
      <c r="A11" s="22"/>
      <c r="B11" s="40"/>
      <c r="C11" s="23" t="s">
        <v>68</v>
      </c>
      <c r="D11" s="24">
        <f t="shared" si="0"/>
        <v>1000</v>
      </c>
      <c r="E11" s="24"/>
      <c r="F11" s="24"/>
      <c r="G11" s="24"/>
      <c r="H11" s="25">
        <v>1000</v>
      </c>
      <c r="I11" s="24"/>
      <c r="J11" s="15"/>
      <c r="K11" s="56"/>
      <c r="L11" s="6"/>
    </row>
    <row r="12" spans="1:18" s="2" customFormat="1" ht="24.75" hidden="1" customHeight="1" x14ac:dyDescent="0.25">
      <c r="A12" s="22"/>
      <c r="B12" s="40"/>
      <c r="C12" s="23" t="s">
        <v>69</v>
      </c>
      <c r="D12" s="24">
        <f t="shared" si="0"/>
        <v>117</v>
      </c>
      <c r="E12" s="24"/>
      <c r="F12" s="24"/>
      <c r="G12" s="24"/>
      <c r="H12" s="25">
        <v>117</v>
      </c>
      <c r="I12" s="24"/>
      <c r="J12" s="15"/>
      <c r="K12" s="56"/>
      <c r="L12" s="6"/>
    </row>
    <row r="13" spans="1:18" s="2" customFormat="1" ht="24.75" hidden="1" customHeight="1" x14ac:dyDescent="0.25">
      <c r="A13" s="22"/>
      <c r="B13" s="40"/>
      <c r="C13" s="23" t="s">
        <v>70</v>
      </c>
      <c r="D13" s="24">
        <f t="shared" si="0"/>
        <v>90</v>
      </c>
      <c r="E13" s="24"/>
      <c r="F13" s="24"/>
      <c r="G13" s="24"/>
      <c r="H13" s="25">
        <v>90</v>
      </c>
      <c r="I13" s="24"/>
      <c r="J13" s="15"/>
      <c r="K13" s="56"/>
      <c r="L13" s="6"/>
    </row>
    <row r="14" spans="1:18" s="2" customFormat="1" ht="24.75" hidden="1" customHeight="1" x14ac:dyDescent="0.25">
      <c r="A14" s="22"/>
      <c r="B14" s="40"/>
      <c r="C14" s="23" t="s">
        <v>71</v>
      </c>
      <c r="D14" s="24">
        <f t="shared" si="0"/>
        <v>360</v>
      </c>
      <c r="E14" s="24"/>
      <c r="F14" s="24"/>
      <c r="G14" s="24"/>
      <c r="H14" s="25">
        <v>360</v>
      </c>
      <c r="I14" s="24"/>
      <c r="J14" s="15"/>
      <c r="K14" s="56"/>
      <c r="L14" s="6"/>
    </row>
    <row r="15" spans="1:18" s="2" customFormat="1" ht="24.75" hidden="1" customHeight="1" x14ac:dyDescent="0.25">
      <c r="A15" s="22"/>
      <c r="B15" s="40"/>
      <c r="C15" s="23" t="s">
        <v>72</v>
      </c>
      <c r="D15" s="24">
        <f t="shared" si="0"/>
        <v>400</v>
      </c>
      <c r="E15" s="24"/>
      <c r="F15" s="24"/>
      <c r="G15" s="24"/>
      <c r="H15" s="25">
        <v>400</v>
      </c>
      <c r="I15" s="24"/>
      <c r="J15" s="15"/>
      <c r="K15" s="56"/>
      <c r="L15" s="6"/>
    </row>
    <row r="16" spans="1:18" s="2" customFormat="1" ht="24.75" hidden="1" customHeight="1" x14ac:dyDescent="0.25">
      <c r="A16" s="22"/>
      <c r="B16" s="40"/>
      <c r="C16" s="23" t="s">
        <v>73</v>
      </c>
      <c r="D16" s="24">
        <f t="shared" si="0"/>
        <v>810</v>
      </c>
      <c r="E16" s="24"/>
      <c r="F16" s="24"/>
      <c r="G16" s="24"/>
      <c r="H16" s="25">
        <v>810</v>
      </c>
      <c r="I16" s="24"/>
      <c r="J16" s="15"/>
      <c r="K16" s="56"/>
      <c r="L16" s="6"/>
    </row>
    <row r="17" spans="1:26" s="2" customFormat="1" ht="24.75" hidden="1" customHeight="1" x14ac:dyDescent="0.25">
      <c r="A17" s="22"/>
      <c r="B17" s="40"/>
      <c r="C17" s="23" t="s">
        <v>74</v>
      </c>
      <c r="D17" s="24">
        <f t="shared" si="0"/>
        <v>900</v>
      </c>
      <c r="E17" s="24"/>
      <c r="F17" s="24"/>
      <c r="G17" s="24"/>
      <c r="H17" s="25">
        <v>900</v>
      </c>
      <c r="I17" s="24"/>
      <c r="J17" s="15"/>
      <c r="K17" s="56"/>
      <c r="L17" s="6"/>
    </row>
    <row r="18" spans="1:26" s="2" customFormat="1" ht="24.75" hidden="1" customHeight="1" x14ac:dyDescent="0.25">
      <c r="A18" s="22"/>
      <c r="B18" s="40"/>
      <c r="C18" s="23" t="s">
        <v>75</v>
      </c>
      <c r="D18" s="24">
        <f t="shared" si="0"/>
        <v>1000</v>
      </c>
      <c r="E18" s="24"/>
      <c r="F18" s="24"/>
      <c r="G18" s="24"/>
      <c r="H18" s="25">
        <v>1000</v>
      </c>
      <c r="I18" s="24"/>
      <c r="J18" s="15"/>
      <c r="K18" s="56"/>
      <c r="L18" s="6"/>
    </row>
    <row r="19" spans="1:26" s="2" customFormat="1" ht="24.75" hidden="1" customHeight="1" x14ac:dyDescent="0.25">
      <c r="A19" s="22"/>
      <c r="B19" s="40"/>
      <c r="C19" s="23" t="s">
        <v>76</v>
      </c>
      <c r="D19" s="24">
        <f t="shared" si="0"/>
        <v>280</v>
      </c>
      <c r="E19" s="24"/>
      <c r="F19" s="24"/>
      <c r="G19" s="24"/>
      <c r="H19" s="25">
        <v>280</v>
      </c>
      <c r="I19" s="24"/>
      <c r="J19" s="15"/>
      <c r="K19" s="56"/>
      <c r="L19" s="6"/>
    </row>
    <row r="20" spans="1:26" s="2" customFormat="1" ht="24.75" hidden="1" customHeight="1" x14ac:dyDescent="0.25">
      <c r="A20" s="22"/>
      <c r="B20" s="40"/>
      <c r="C20" s="23" t="s">
        <v>77</v>
      </c>
      <c r="D20" s="24">
        <f t="shared" si="0"/>
        <v>147</v>
      </c>
      <c r="E20" s="24"/>
      <c r="F20" s="24"/>
      <c r="G20" s="24"/>
      <c r="H20" s="25">
        <v>147</v>
      </c>
      <c r="I20" s="24"/>
      <c r="J20" s="15"/>
      <c r="K20" s="56"/>
      <c r="L20" s="6"/>
    </row>
    <row r="21" spans="1:26" s="2" customFormat="1" ht="21.75" customHeight="1" x14ac:dyDescent="0.25">
      <c r="A21" s="10"/>
      <c r="B21" s="40"/>
      <c r="C21" s="40" t="s">
        <v>42</v>
      </c>
      <c r="D21" s="24">
        <f t="shared" si="0"/>
        <v>300</v>
      </c>
      <c r="E21" s="24"/>
      <c r="F21" s="24"/>
      <c r="G21" s="24"/>
      <c r="H21" s="24">
        <f>H22</f>
        <v>300</v>
      </c>
      <c r="I21" s="24"/>
      <c r="J21" s="36"/>
      <c r="K21" s="56"/>
      <c r="L21" s="6"/>
    </row>
    <row r="22" spans="1:26" s="2" customFormat="1" ht="25.5" hidden="1" customHeight="1" x14ac:dyDescent="0.25">
      <c r="A22" s="10"/>
      <c r="B22" s="40"/>
      <c r="C22" s="23" t="s">
        <v>78</v>
      </c>
      <c r="D22" s="24">
        <f t="shared" si="0"/>
        <v>300</v>
      </c>
      <c r="E22" s="24"/>
      <c r="F22" s="24"/>
      <c r="G22" s="24"/>
      <c r="H22" s="25">
        <v>300</v>
      </c>
      <c r="I22" s="24"/>
      <c r="J22" s="15"/>
      <c r="K22" s="56"/>
      <c r="L22" s="6"/>
    </row>
    <row r="23" spans="1:26" s="2" customFormat="1" ht="18.75" customHeight="1" x14ac:dyDescent="0.25">
      <c r="A23" s="10"/>
      <c r="B23" s="40"/>
      <c r="C23" s="40" t="s">
        <v>40</v>
      </c>
      <c r="D23" s="24">
        <f t="shared" si="0"/>
        <v>199</v>
      </c>
      <c r="E23" s="24"/>
      <c r="F23" s="24"/>
      <c r="G23" s="24"/>
      <c r="H23" s="24">
        <f>H24</f>
        <v>199</v>
      </c>
      <c r="I23" s="24"/>
      <c r="J23" s="15"/>
      <c r="K23" s="56"/>
      <c r="L23" s="6"/>
    </row>
    <row r="24" spans="1:26" s="2" customFormat="1" ht="25.5" hidden="1" customHeight="1" x14ac:dyDescent="0.25">
      <c r="A24" s="10"/>
      <c r="B24" s="12"/>
      <c r="C24" s="23" t="s">
        <v>79</v>
      </c>
      <c r="D24" s="24">
        <f t="shared" si="0"/>
        <v>199</v>
      </c>
      <c r="E24" s="24"/>
      <c r="F24" s="24"/>
      <c r="G24" s="24"/>
      <c r="H24" s="25">
        <v>199</v>
      </c>
      <c r="I24" s="24"/>
      <c r="J24" s="15"/>
      <c r="K24" s="56"/>
      <c r="L24" s="6"/>
    </row>
    <row r="25" spans="1:26" s="2" customFormat="1" ht="48" customHeight="1" x14ac:dyDescent="0.25">
      <c r="A25" s="5">
        <v>2</v>
      </c>
      <c r="B25" s="12" t="s">
        <v>58</v>
      </c>
      <c r="C25" s="12"/>
      <c r="D25" s="14">
        <f t="shared" si="0"/>
        <v>500</v>
      </c>
      <c r="E25" s="24">
        <f>SUM(E26:E26)</f>
        <v>0</v>
      </c>
      <c r="F25" s="24">
        <f>SUM(F26:F26)</f>
        <v>0</v>
      </c>
      <c r="G25" s="24">
        <f>SUM(G26:G26)</f>
        <v>0</v>
      </c>
      <c r="H25" s="14">
        <f>H26</f>
        <v>500</v>
      </c>
      <c r="I25" s="24">
        <f>SUM(I26:I26)</f>
        <v>0</v>
      </c>
      <c r="J25" s="15"/>
      <c r="K25" s="56">
        <f>H25</f>
        <v>500</v>
      </c>
      <c r="L25" s="6"/>
    </row>
    <row r="26" spans="1:26" s="2" customFormat="1" ht="21" customHeight="1" x14ac:dyDescent="0.25">
      <c r="A26" s="10"/>
      <c r="B26" s="40"/>
      <c r="C26" s="40" t="s">
        <v>41</v>
      </c>
      <c r="D26" s="24">
        <f t="shared" si="0"/>
        <v>500</v>
      </c>
      <c r="E26" s="24"/>
      <c r="F26" s="24"/>
      <c r="G26" s="24"/>
      <c r="H26" s="24">
        <f>H27</f>
        <v>500</v>
      </c>
      <c r="I26" s="24"/>
      <c r="J26" s="15"/>
      <c r="K26" s="56"/>
      <c r="L26" s="6"/>
    </row>
    <row r="27" spans="1:26" s="2" customFormat="1" ht="18" hidden="1" customHeight="1" x14ac:dyDescent="0.25">
      <c r="A27" s="10"/>
      <c r="B27" s="12"/>
      <c r="C27" s="23" t="s">
        <v>80</v>
      </c>
      <c r="D27" s="24">
        <f t="shared" si="0"/>
        <v>500</v>
      </c>
      <c r="E27" s="24"/>
      <c r="F27" s="24"/>
      <c r="G27" s="24"/>
      <c r="H27" s="24">
        <v>500</v>
      </c>
      <c r="I27" s="24"/>
      <c r="J27" s="15"/>
      <c r="K27" s="56"/>
      <c r="L27" s="6"/>
    </row>
    <row r="28" spans="1:26" s="21" customFormat="1" ht="84" customHeight="1" x14ac:dyDescent="0.25">
      <c r="A28" s="5">
        <v>3</v>
      </c>
      <c r="B28" s="12" t="s">
        <v>59</v>
      </c>
      <c r="C28" s="27"/>
      <c r="D28" s="14">
        <f t="shared" si="0"/>
        <v>60579</v>
      </c>
      <c r="E28" s="14">
        <f t="shared" ref="E28:I28" si="1">E29+E50</f>
        <v>0</v>
      </c>
      <c r="F28" s="14">
        <f t="shared" si="1"/>
        <v>0</v>
      </c>
      <c r="G28" s="14">
        <f t="shared" si="1"/>
        <v>0</v>
      </c>
      <c r="H28" s="14">
        <f t="shared" si="1"/>
        <v>60579</v>
      </c>
      <c r="I28" s="14">
        <f t="shared" si="1"/>
        <v>0</v>
      </c>
      <c r="J28" s="26"/>
      <c r="K28" s="58">
        <f>K29+K50</f>
        <v>60579</v>
      </c>
      <c r="L28" s="20"/>
      <c r="M28" s="20"/>
      <c r="N28" s="20"/>
      <c r="O28" s="20"/>
      <c r="P28" s="20"/>
      <c r="Q28" s="20"/>
      <c r="R28" s="20"/>
      <c r="S28" s="20"/>
      <c r="T28" s="20"/>
      <c r="U28" s="20"/>
      <c r="V28" s="20"/>
      <c r="W28" s="20"/>
      <c r="X28" s="20"/>
      <c r="Y28" s="20"/>
      <c r="Z28" s="20"/>
    </row>
    <row r="29" spans="1:26" s="21" customFormat="1" ht="63" x14ac:dyDescent="0.25">
      <c r="A29" s="18" t="s">
        <v>7</v>
      </c>
      <c r="B29" s="32" t="s">
        <v>8</v>
      </c>
      <c r="C29" s="32"/>
      <c r="D29" s="14">
        <f t="shared" si="0"/>
        <v>21492</v>
      </c>
      <c r="E29" s="14">
        <f>SUM(E30:E48)</f>
        <v>0</v>
      </c>
      <c r="F29" s="14">
        <f>SUM(F30:F48)</f>
        <v>0</v>
      </c>
      <c r="G29" s="14">
        <f>SUM(G30:G48)</f>
        <v>0</v>
      </c>
      <c r="H29" s="14">
        <f>H30+H31+H45+H48+H32</f>
        <v>21492</v>
      </c>
      <c r="I29" s="14">
        <f>SUM(I30:I48)</f>
        <v>0</v>
      </c>
      <c r="J29" s="32"/>
      <c r="K29" s="58">
        <f>H30+H31+H32+H48+H45</f>
        <v>21492.000000000004</v>
      </c>
      <c r="L29" s="20"/>
      <c r="M29" s="20"/>
      <c r="N29" s="20"/>
      <c r="O29" s="20"/>
      <c r="P29" s="20"/>
      <c r="Q29" s="20"/>
      <c r="R29" s="20"/>
      <c r="S29" s="20"/>
      <c r="T29" s="20"/>
      <c r="U29" s="20"/>
      <c r="V29" s="20"/>
      <c r="W29" s="20"/>
      <c r="X29" s="20"/>
      <c r="Y29" s="20"/>
      <c r="Z29" s="20"/>
    </row>
    <row r="30" spans="1:26" s="2" customFormat="1" ht="32.25" customHeight="1" x14ac:dyDescent="0.25">
      <c r="A30" s="9"/>
      <c r="B30" s="28"/>
      <c r="C30" s="28" t="s">
        <v>55</v>
      </c>
      <c r="D30" s="30">
        <f t="shared" si="0"/>
        <v>5649.6</v>
      </c>
      <c r="E30" s="30"/>
      <c r="F30" s="31"/>
      <c r="G30" s="30"/>
      <c r="H30" s="30">
        <v>5649.6</v>
      </c>
      <c r="I30" s="24"/>
      <c r="J30" s="28"/>
      <c r="K30" s="56"/>
      <c r="L30" s="6"/>
    </row>
    <row r="31" spans="1:26" s="2" customFormat="1" ht="38.25" customHeight="1" x14ac:dyDescent="0.25">
      <c r="A31" s="9"/>
      <c r="B31" s="28"/>
      <c r="C31" s="28" t="s">
        <v>56</v>
      </c>
      <c r="D31" s="30">
        <f t="shared" si="0"/>
        <v>2118.6</v>
      </c>
      <c r="E31" s="30"/>
      <c r="F31" s="30"/>
      <c r="G31" s="30"/>
      <c r="H31" s="30">
        <v>2118.6</v>
      </c>
      <c r="I31" s="24"/>
      <c r="J31" s="28"/>
      <c r="K31" s="56"/>
      <c r="L31" s="6"/>
    </row>
    <row r="32" spans="1:26" s="2" customFormat="1" ht="22.5" customHeight="1" x14ac:dyDescent="0.25">
      <c r="A32" s="9"/>
      <c r="B32" s="28"/>
      <c r="C32" s="40" t="s">
        <v>41</v>
      </c>
      <c r="D32" s="24">
        <f t="shared" si="0"/>
        <v>12999.000000000002</v>
      </c>
      <c r="E32" s="24"/>
      <c r="F32" s="24"/>
      <c r="G32" s="24"/>
      <c r="H32" s="24">
        <f>SUM(H33:H44)</f>
        <v>12999.000000000002</v>
      </c>
      <c r="I32" s="24"/>
      <c r="J32" s="34"/>
      <c r="K32" s="57"/>
      <c r="L32" s="6"/>
    </row>
    <row r="33" spans="1:12" s="2" customFormat="1" ht="20.25" hidden="1" customHeight="1" x14ac:dyDescent="0.25">
      <c r="A33" s="9"/>
      <c r="B33" s="28"/>
      <c r="C33" s="23" t="s">
        <v>81</v>
      </c>
      <c r="D33" s="24">
        <f t="shared" si="0"/>
        <v>345</v>
      </c>
      <c r="E33" s="24"/>
      <c r="F33" s="24"/>
      <c r="G33" s="24"/>
      <c r="H33" s="25">
        <v>345</v>
      </c>
      <c r="I33" s="24"/>
      <c r="J33" s="47"/>
      <c r="K33" s="56"/>
      <c r="L33" s="6"/>
    </row>
    <row r="34" spans="1:12" s="2" customFormat="1" ht="20.25" hidden="1" customHeight="1" x14ac:dyDescent="0.25">
      <c r="A34" s="9"/>
      <c r="B34" s="28"/>
      <c r="C34" s="23" t="s">
        <v>82</v>
      </c>
      <c r="D34" s="30">
        <f t="shared" si="0"/>
        <v>2797.3</v>
      </c>
      <c r="E34" s="30"/>
      <c r="F34" s="30"/>
      <c r="G34" s="30"/>
      <c r="H34" s="35">
        <v>2797.3</v>
      </c>
      <c r="I34" s="24"/>
      <c r="J34" s="47"/>
      <c r="K34" s="56"/>
      <c r="L34" s="6"/>
    </row>
    <row r="35" spans="1:12" s="2" customFormat="1" ht="20.25" hidden="1" customHeight="1" x14ac:dyDescent="0.25">
      <c r="A35" s="9"/>
      <c r="B35" s="28"/>
      <c r="C35" s="23" t="s">
        <v>83</v>
      </c>
      <c r="D35" s="24">
        <f t="shared" si="0"/>
        <v>135</v>
      </c>
      <c r="E35" s="24"/>
      <c r="F35" s="24"/>
      <c r="G35" s="24"/>
      <c r="H35" s="25">
        <v>135</v>
      </c>
      <c r="I35" s="24"/>
      <c r="J35" s="47"/>
      <c r="K35" s="56"/>
      <c r="L35" s="6"/>
    </row>
    <row r="36" spans="1:12" s="2" customFormat="1" ht="20.25" hidden="1" customHeight="1" x14ac:dyDescent="0.25">
      <c r="A36" s="9"/>
      <c r="B36" s="28"/>
      <c r="C36" s="23" t="s">
        <v>84</v>
      </c>
      <c r="D36" s="34">
        <f t="shared" si="0"/>
        <v>505.9</v>
      </c>
      <c r="E36" s="34"/>
      <c r="F36" s="34"/>
      <c r="G36" s="34"/>
      <c r="H36" s="35">
        <v>505.9</v>
      </c>
      <c r="I36" s="24"/>
      <c r="J36" s="47"/>
      <c r="K36" s="56"/>
      <c r="L36" s="6"/>
    </row>
    <row r="37" spans="1:12" s="2" customFormat="1" ht="20.25" hidden="1" customHeight="1" x14ac:dyDescent="0.25">
      <c r="A37" s="9"/>
      <c r="B37" s="28"/>
      <c r="C37" s="23" t="s">
        <v>85</v>
      </c>
      <c r="D37" s="24">
        <f t="shared" si="0"/>
        <v>1935</v>
      </c>
      <c r="E37" s="24"/>
      <c r="F37" s="24"/>
      <c r="G37" s="24"/>
      <c r="H37" s="25">
        <v>1935</v>
      </c>
      <c r="I37" s="24"/>
      <c r="J37" s="47"/>
      <c r="K37" s="56"/>
      <c r="L37" s="6"/>
    </row>
    <row r="38" spans="1:12" s="2" customFormat="1" ht="20.25" hidden="1" customHeight="1" x14ac:dyDescent="0.25">
      <c r="A38" s="9"/>
      <c r="B38" s="28"/>
      <c r="C38" s="23" t="s">
        <v>86</v>
      </c>
      <c r="D38" s="34">
        <f t="shared" si="0"/>
        <v>811.4</v>
      </c>
      <c r="E38" s="34"/>
      <c r="F38" s="34"/>
      <c r="G38" s="34"/>
      <c r="H38" s="35">
        <v>811.4</v>
      </c>
      <c r="I38" s="24"/>
      <c r="J38" s="47"/>
      <c r="K38" s="56"/>
      <c r="L38" s="6"/>
    </row>
    <row r="39" spans="1:12" s="2" customFormat="1" ht="20.25" hidden="1" customHeight="1" x14ac:dyDescent="0.25">
      <c r="A39" s="9"/>
      <c r="B39" s="28"/>
      <c r="C39" s="23" t="s">
        <v>87</v>
      </c>
      <c r="D39" s="34">
        <f t="shared" si="0"/>
        <v>1534.6</v>
      </c>
      <c r="E39" s="34"/>
      <c r="F39" s="34"/>
      <c r="G39" s="34"/>
      <c r="H39" s="35">
        <v>1534.6</v>
      </c>
      <c r="I39" s="24"/>
      <c r="J39" s="47"/>
      <c r="K39" s="56"/>
      <c r="L39" s="6"/>
    </row>
    <row r="40" spans="1:12" s="2" customFormat="1" ht="20.25" hidden="1" customHeight="1" x14ac:dyDescent="0.25">
      <c r="A40" s="9"/>
      <c r="B40" s="28"/>
      <c r="C40" s="23" t="s">
        <v>88</v>
      </c>
      <c r="D40" s="34">
        <f t="shared" si="0"/>
        <v>536.70000000000005</v>
      </c>
      <c r="E40" s="34"/>
      <c r="F40" s="34"/>
      <c r="G40" s="34"/>
      <c r="H40" s="35">
        <v>536.70000000000005</v>
      </c>
      <c r="I40" s="24"/>
      <c r="J40" s="47"/>
      <c r="K40" s="56"/>
      <c r="L40" s="6"/>
    </row>
    <row r="41" spans="1:12" s="2" customFormat="1" ht="20.25" hidden="1" customHeight="1" x14ac:dyDescent="0.25">
      <c r="A41" s="9"/>
      <c r="B41" s="28"/>
      <c r="C41" s="23" t="s">
        <v>89</v>
      </c>
      <c r="D41" s="34">
        <f t="shared" si="0"/>
        <v>1737.4</v>
      </c>
      <c r="E41" s="34"/>
      <c r="F41" s="34"/>
      <c r="G41" s="34"/>
      <c r="H41" s="35">
        <v>1737.4</v>
      </c>
      <c r="I41" s="24"/>
      <c r="J41" s="47"/>
      <c r="K41" s="56"/>
      <c r="L41" s="6"/>
    </row>
    <row r="42" spans="1:12" s="2" customFormat="1" ht="20.25" hidden="1" customHeight="1" x14ac:dyDescent="0.25">
      <c r="A42" s="9"/>
      <c r="B42" s="28"/>
      <c r="C42" s="23" t="s">
        <v>90</v>
      </c>
      <c r="D42" s="34">
        <f t="shared" si="0"/>
        <v>1385.7</v>
      </c>
      <c r="E42" s="34"/>
      <c r="F42" s="34"/>
      <c r="G42" s="34"/>
      <c r="H42" s="35">
        <v>1385.7</v>
      </c>
      <c r="I42" s="24"/>
      <c r="J42" s="47"/>
      <c r="K42" s="56"/>
      <c r="L42" s="6"/>
    </row>
    <row r="43" spans="1:12" s="2" customFormat="1" ht="20.25" hidden="1" customHeight="1" x14ac:dyDescent="0.25">
      <c r="A43" s="9"/>
      <c r="B43" s="28"/>
      <c r="C43" s="23" t="s">
        <v>91</v>
      </c>
      <c r="D43" s="34">
        <f t="shared" si="0"/>
        <v>615</v>
      </c>
      <c r="E43" s="34"/>
      <c r="F43" s="34"/>
      <c r="G43" s="34"/>
      <c r="H43" s="25">
        <v>615</v>
      </c>
      <c r="I43" s="24"/>
      <c r="J43" s="47"/>
      <c r="K43" s="56"/>
      <c r="L43" s="6"/>
    </row>
    <row r="44" spans="1:12" s="2" customFormat="1" ht="20.25" hidden="1" customHeight="1" x14ac:dyDescent="0.25">
      <c r="A44" s="9"/>
      <c r="B44" s="28"/>
      <c r="C44" s="23" t="s">
        <v>92</v>
      </c>
      <c r="D44" s="24">
        <f t="shared" si="0"/>
        <v>660</v>
      </c>
      <c r="E44" s="24"/>
      <c r="F44" s="24"/>
      <c r="G44" s="24"/>
      <c r="H44" s="25">
        <v>660</v>
      </c>
      <c r="I44" s="24"/>
      <c r="J44" s="47"/>
      <c r="K44" s="56"/>
      <c r="L44" s="6"/>
    </row>
    <row r="45" spans="1:12" s="2" customFormat="1" ht="19.5" customHeight="1" x14ac:dyDescent="0.25">
      <c r="A45" s="9"/>
      <c r="B45" s="28"/>
      <c r="C45" s="40" t="s">
        <v>39</v>
      </c>
      <c r="D45" s="24">
        <f t="shared" si="0"/>
        <v>678</v>
      </c>
      <c r="E45" s="24"/>
      <c r="F45" s="24"/>
      <c r="G45" s="24"/>
      <c r="H45" s="24">
        <f>H46+H47</f>
        <v>678</v>
      </c>
      <c r="I45" s="24"/>
      <c r="J45" s="34"/>
      <c r="K45" s="56"/>
      <c r="L45" s="6"/>
    </row>
    <row r="46" spans="1:12" s="2" customFormat="1" ht="21" hidden="1" customHeight="1" x14ac:dyDescent="0.25">
      <c r="A46" s="9"/>
      <c r="B46" s="28"/>
      <c r="C46" s="23" t="s">
        <v>75</v>
      </c>
      <c r="D46" s="24">
        <f t="shared" si="0"/>
        <v>91</v>
      </c>
      <c r="E46" s="24"/>
      <c r="F46" s="24"/>
      <c r="G46" s="24"/>
      <c r="H46" s="25">
        <v>91</v>
      </c>
      <c r="I46" s="24"/>
      <c r="J46" s="34"/>
      <c r="K46" s="56"/>
      <c r="L46" s="6"/>
    </row>
    <row r="47" spans="1:12" s="2" customFormat="1" ht="21" hidden="1" customHeight="1" x14ac:dyDescent="0.25">
      <c r="A47" s="9"/>
      <c r="B47" s="28"/>
      <c r="C47" s="23" t="s">
        <v>77</v>
      </c>
      <c r="D47" s="24">
        <f t="shared" si="0"/>
        <v>587</v>
      </c>
      <c r="E47" s="24"/>
      <c r="F47" s="24"/>
      <c r="G47" s="24"/>
      <c r="H47" s="25">
        <v>587</v>
      </c>
      <c r="I47" s="24"/>
      <c r="J47" s="34"/>
      <c r="K47" s="56"/>
      <c r="L47" s="6"/>
    </row>
    <row r="48" spans="1:12" s="2" customFormat="1" ht="22.5" customHeight="1" x14ac:dyDescent="0.25">
      <c r="A48" s="9"/>
      <c r="B48" s="28"/>
      <c r="C48" s="40" t="s">
        <v>42</v>
      </c>
      <c r="D48" s="30">
        <f t="shared" si="0"/>
        <v>46.8</v>
      </c>
      <c r="E48" s="30"/>
      <c r="F48" s="30"/>
      <c r="G48" s="30"/>
      <c r="H48" s="30">
        <f>H49</f>
        <v>46.8</v>
      </c>
      <c r="I48" s="24"/>
      <c r="J48" s="34"/>
      <c r="K48" s="56"/>
      <c r="L48" s="6"/>
    </row>
    <row r="49" spans="1:25" s="21" customFormat="1" hidden="1" x14ac:dyDescent="0.25">
      <c r="A49" s="4"/>
      <c r="B49" s="32"/>
      <c r="C49" s="23" t="s">
        <v>78</v>
      </c>
      <c r="D49" s="30">
        <f t="shared" si="0"/>
        <v>46.8</v>
      </c>
      <c r="E49" s="29"/>
      <c r="F49" s="29"/>
      <c r="G49" s="29"/>
      <c r="H49" s="35">
        <v>46.8</v>
      </c>
      <c r="I49" s="14"/>
      <c r="J49" s="33"/>
      <c r="K49" s="56"/>
      <c r="L49" s="20"/>
    </row>
    <row r="50" spans="1:25" s="21" customFormat="1" ht="94.5" x14ac:dyDescent="0.25">
      <c r="A50" s="4" t="s">
        <v>9</v>
      </c>
      <c r="B50" s="32" t="s">
        <v>10</v>
      </c>
      <c r="C50" s="32"/>
      <c r="D50" s="14">
        <f t="shared" si="0"/>
        <v>39087</v>
      </c>
      <c r="E50" s="14">
        <f>SUM(E51:E86)</f>
        <v>0</v>
      </c>
      <c r="F50" s="14">
        <f>SUM(F51:F86)</f>
        <v>0</v>
      </c>
      <c r="G50" s="14">
        <f>SUM(G51:G86)</f>
        <v>0</v>
      </c>
      <c r="H50" s="14">
        <f>H51+H52+H65+H86</f>
        <v>39087</v>
      </c>
      <c r="I50" s="14">
        <f>SUM(I51:I86)</f>
        <v>0</v>
      </c>
      <c r="J50" s="19"/>
      <c r="K50" s="58">
        <f>H51+H52+H65+H86</f>
        <v>39087</v>
      </c>
      <c r="L50" s="20"/>
      <c r="M50" s="20"/>
      <c r="N50" s="20"/>
      <c r="O50" s="20"/>
      <c r="P50" s="20"/>
      <c r="Q50" s="20"/>
      <c r="R50" s="20"/>
      <c r="S50" s="20"/>
      <c r="T50" s="20"/>
      <c r="U50" s="20"/>
      <c r="V50" s="20"/>
      <c r="W50" s="20"/>
      <c r="X50" s="20"/>
      <c r="Y50" s="20"/>
    </row>
    <row r="51" spans="1:25" s="2" customFormat="1" ht="21" customHeight="1" x14ac:dyDescent="0.25">
      <c r="A51" s="9"/>
      <c r="B51" s="28"/>
      <c r="C51" s="28" t="s">
        <v>33</v>
      </c>
      <c r="D51" s="24">
        <f t="shared" si="0"/>
        <v>1200</v>
      </c>
      <c r="E51" s="24"/>
      <c r="F51" s="24"/>
      <c r="G51" s="24"/>
      <c r="H51" s="24">
        <v>1200</v>
      </c>
      <c r="I51" s="24"/>
      <c r="J51" s="15"/>
      <c r="K51" s="56"/>
      <c r="L51" s="6"/>
    </row>
    <row r="52" spans="1:25" s="2" customFormat="1" ht="21.75" customHeight="1" x14ac:dyDescent="0.25">
      <c r="A52" s="9"/>
      <c r="B52" s="28"/>
      <c r="C52" s="40" t="s">
        <v>41</v>
      </c>
      <c r="D52" s="24">
        <f t="shared" si="0"/>
        <v>15173</v>
      </c>
      <c r="E52" s="24"/>
      <c r="F52" s="24"/>
      <c r="G52" s="24"/>
      <c r="H52" s="24">
        <f>SUM(H53:H64)</f>
        <v>15173</v>
      </c>
      <c r="I52" s="24"/>
      <c r="J52" s="36"/>
      <c r="K52" s="56"/>
      <c r="L52" s="6"/>
    </row>
    <row r="53" spans="1:25" s="2" customFormat="1" ht="21.75" hidden="1" customHeight="1" x14ac:dyDescent="0.25">
      <c r="A53" s="9"/>
      <c r="B53" s="28"/>
      <c r="C53" s="23" t="s">
        <v>93</v>
      </c>
      <c r="D53" s="24">
        <f t="shared" si="0"/>
        <v>2000</v>
      </c>
      <c r="E53" s="24"/>
      <c r="F53" s="24"/>
      <c r="G53" s="24"/>
      <c r="H53" s="25">
        <v>2000</v>
      </c>
      <c r="I53" s="24"/>
      <c r="J53" s="15"/>
      <c r="K53" s="56"/>
      <c r="L53" s="6"/>
    </row>
    <row r="54" spans="1:25" s="2" customFormat="1" ht="21.75" hidden="1" customHeight="1" x14ac:dyDescent="0.25">
      <c r="A54" s="9"/>
      <c r="B54" s="28"/>
      <c r="C54" s="23" t="s">
        <v>94</v>
      </c>
      <c r="D54" s="24">
        <f t="shared" si="0"/>
        <v>990</v>
      </c>
      <c r="E54" s="24"/>
      <c r="F54" s="24"/>
      <c r="G54" s="24"/>
      <c r="H54" s="25">
        <v>990</v>
      </c>
      <c r="I54" s="24"/>
      <c r="J54" s="15"/>
      <c r="K54" s="56"/>
      <c r="L54" s="6"/>
    </row>
    <row r="55" spans="1:25" s="2" customFormat="1" ht="21.75" hidden="1" customHeight="1" x14ac:dyDescent="0.25">
      <c r="A55" s="9"/>
      <c r="B55" s="28"/>
      <c r="C55" s="23" t="s">
        <v>95</v>
      </c>
      <c r="D55" s="24">
        <f t="shared" si="0"/>
        <v>750</v>
      </c>
      <c r="E55" s="24"/>
      <c r="F55" s="24"/>
      <c r="G55" s="24"/>
      <c r="H55" s="25">
        <v>750</v>
      </c>
      <c r="I55" s="24"/>
      <c r="J55" s="15"/>
      <c r="K55" s="56"/>
      <c r="L55" s="6"/>
    </row>
    <row r="56" spans="1:25" s="2" customFormat="1" ht="21.75" hidden="1" customHeight="1" x14ac:dyDescent="0.25">
      <c r="A56" s="9"/>
      <c r="B56" s="28"/>
      <c r="C56" s="23" t="s">
        <v>96</v>
      </c>
      <c r="D56" s="24">
        <f t="shared" si="0"/>
        <v>100</v>
      </c>
      <c r="E56" s="24"/>
      <c r="F56" s="24"/>
      <c r="G56" s="24"/>
      <c r="H56" s="25">
        <v>100</v>
      </c>
      <c r="I56" s="24"/>
      <c r="J56" s="15"/>
      <c r="K56" s="56"/>
      <c r="L56" s="6"/>
    </row>
    <row r="57" spans="1:25" s="2" customFormat="1" ht="21.75" hidden="1" customHeight="1" x14ac:dyDescent="0.25">
      <c r="A57" s="9"/>
      <c r="B57" s="28"/>
      <c r="C57" s="23" t="s">
        <v>97</v>
      </c>
      <c r="D57" s="24">
        <f t="shared" si="0"/>
        <v>2500</v>
      </c>
      <c r="E57" s="24"/>
      <c r="F57" s="24"/>
      <c r="G57" s="24"/>
      <c r="H57" s="25">
        <v>2500</v>
      </c>
      <c r="I57" s="24"/>
      <c r="J57" s="15"/>
      <c r="K57" s="56"/>
      <c r="L57" s="6"/>
    </row>
    <row r="58" spans="1:25" s="2" customFormat="1" ht="21.75" hidden="1" customHeight="1" x14ac:dyDescent="0.25">
      <c r="A58" s="9"/>
      <c r="B58" s="28"/>
      <c r="C58" s="23" t="s">
        <v>98</v>
      </c>
      <c r="D58" s="24">
        <f t="shared" si="0"/>
        <v>1503</v>
      </c>
      <c r="E58" s="24"/>
      <c r="F58" s="24"/>
      <c r="G58" s="24"/>
      <c r="H58" s="25">
        <v>1503</v>
      </c>
      <c r="I58" s="24"/>
      <c r="J58" s="15"/>
      <c r="K58" s="56"/>
      <c r="L58" s="6"/>
    </row>
    <row r="59" spans="1:25" s="2" customFormat="1" ht="21.75" hidden="1" customHeight="1" x14ac:dyDescent="0.25">
      <c r="A59" s="9"/>
      <c r="B59" s="28"/>
      <c r="C59" s="23" t="s">
        <v>99</v>
      </c>
      <c r="D59" s="24">
        <f t="shared" si="0"/>
        <v>1300</v>
      </c>
      <c r="E59" s="24"/>
      <c r="F59" s="24"/>
      <c r="G59" s="24"/>
      <c r="H59" s="25">
        <v>1300</v>
      </c>
      <c r="I59" s="24"/>
      <c r="J59" s="15"/>
      <c r="K59" s="56"/>
      <c r="L59" s="6"/>
    </row>
    <row r="60" spans="1:25" s="2" customFormat="1" ht="21.75" hidden="1" customHeight="1" x14ac:dyDescent="0.25">
      <c r="A60" s="9"/>
      <c r="B60" s="28"/>
      <c r="C60" s="23" t="s">
        <v>100</v>
      </c>
      <c r="D60" s="24">
        <f t="shared" si="0"/>
        <v>580</v>
      </c>
      <c r="E60" s="24"/>
      <c r="F60" s="24"/>
      <c r="G60" s="24"/>
      <c r="H60" s="25">
        <v>580</v>
      </c>
      <c r="I60" s="24"/>
      <c r="J60" s="15"/>
      <c r="K60" s="56"/>
      <c r="L60" s="6"/>
    </row>
    <row r="61" spans="1:25" s="2" customFormat="1" ht="21.75" hidden="1" customHeight="1" x14ac:dyDescent="0.25">
      <c r="A61" s="9"/>
      <c r="B61" s="28"/>
      <c r="C61" s="23" t="s">
        <v>101</v>
      </c>
      <c r="D61" s="24">
        <f t="shared" si="0"/>
        <v>1500</v>
      </c>
      <c r="E61" s="24"/>
      <c r="F61" s="24"/>
      <c r="G61" s="24"/>
      <c r="H61" s="25">
        <v>1500</v>
      </c>
      <c r="I61" s="24"/>
      <c r="J61" s="15"/>
      <c r="K61" s="56"/>
      <c r="L61" s="6"/>
    </row>
    <row r="62" spans="1:25" s="2" customFormat="1" ht="21.75" hidden="1" customHeight="1" x14ac:dyDescent="0.25">
      <c r="A62" s="9"/>
      <c r="B62" s="28"/>
      <c r="C62" s="23" t="s">
        <v>80</v>
      </c>
      <c r="D62" s="24">
        <f t="shared" si="0"/>
        <v>1200</v>
      </c>
      <c r="E62" s="24"/>
      <c r="F62" s="24"/>
      <c r="G62" s="24"/>
      <c r="H62" s="25">
        <v>1200</v>
      </c>
      <c r="I62" s="24"/>
      <c r="J62" s="15"/>
      <c r="K62" s="56"/>
      <c r="L62" s="6"/>
    </row>
    <row r="63" spans="1:25" s="2" customFormat="1" ht="21.75" hidden="1" customHeight="1" x14ac:dyDescent="0.25">
      <c r="A63" s="9"/>
      <c r="B63" s="28"/>
      <c r="C63" s="23" t="s">
        <v>102</v>
      </c>
      <c r="D63" s="24">
        <f t="shared" si="0"/>
        <v>1400</v>
      </c>
      <c r="E63" s="24"/>
      <c r="F63" s="24"/>
      <c r="G63" s="24"/>
      <c r="H63" s="25">
        <v>1400</v>
      </c>
      <c r="I63" s="24"/>
      <c r="J63" s="15"/>
      <c r="K63" s="56"/>
      <c r="L63" s="6"/>
    </row>
    <row r="64" spans="1:25" s="2" customFormat="1" ht="21.75" hidden="1" customHeight="1" x14ac:dyDescent="0.25">
      <c r="A64" s="9"/>
      <c r="B64" s="28"/>
      <c r="C64" s="23" t="s">
        <v>103</v>
      </c>
      <c r="D64" s="24">
        <f t="shared" si="0"/>
        <v>1350</v>
      </c>
      <c r="E64" s="24"/>
      <c r="F64" s="24"/>
      <c r="G64" s="24"/>
      <c r="H64" s="25">
        <v>1350</v>
      </c>
      <c r="I64" s="24"/>
      <c r="J64" s="15"/>
      <c r="K64" s="56"/>
      <c r="L64" s="6"/>
    </row>
    <row r="65" spans="1:12" s="2" customFormat="1" ht="21.75" customHeight="1" x14ac:dyDescent="0.25">
      <c r="A65" s="9"/>
      <c r="B65" s="28"/>
      <c r="C65" s="40" t="s">
        <v>39</v>
      </c>
      <c r="D65" s="24">
        <f t="shared" si="0"/>
        <v>21439</v>
      </c>
      <c r="E65" s="24"/>
      <c r="F65" s="24"/>
      <c r="G65" s="24"/>
      <c r="H65" s="24">
        <f>SUM(H66:H85)</f>
        <v>21439</v>
      </c>
      <c r="I65" s="24"/>
      <c r="J65" s="36"/>
      <c r="K65" s="56"/>
      <c r="L65" s="6"/>
    </row>
    <row r="66" spans="1:12" s="2" customFormat="1" ht="21.75" hidden="1" customHeight="1" x14ac:dyDescent="0.25">
      <c r="A66" s="9"/>
      <c r="B66" s="28"/>
      <c r="C66" s="23" t="s">
        <v>104</v>
      </c>
      <c r="D66" s="24">
        <f t="shared" si="0"/>
        <v>300</v>
      </c>
      <c r="E66" s="24"/>
      <c r="F66" s="24"/>
      <c r="G66" s="24"/>
      <c r="H66" s="25">
        <v>300</v>
      </c>
      <c r="I66" s="24"/>
      <c r="J66" s="15"/>
      <c r="K66" s="56"/>
      <c r="L66" s="6"/>
    </row>
    <row r="67" spans="1:12" s="2" customFormat="1" ht="21.75" hidden="1" customHeight="1" x14ac:dyDescent="0.25">
      <c r="A67" s="9"/>
      <c r="B67" s="28"/>
      <c r="C67" s="23" t="s">
        <v>67</v>
      </c>
      <c r="D67" s="24">
        <f t="shared" si="0"/>
        <v>350</v>
      </c>
      <c r="E67" s="24"/>
      <c r="F67" s="24"/>
      <c r="G67" s="24"/>
      <c r="H67" s="25">
        <v>350</v>
      </c>
      <c r="I67" s="24"/>
      <c r="J67" s="15"/>
      <c r="K67" s="56"/>
      <c r="L67" s="6"/>
    </row>
    <row r="68" spans="1:12" s="2" customFormat="1" ht="21.75" hidden="1" customHeight="1" x14ac:dyDescent="0.25">
      <c r="A68" s="9"/>
      <c r="B68" s="28"/>
      <c r="C68" s="23" t="s">
        <v>68</v>
      </c>
      <c r="D68" s="24">
        <f t="shared" si="0"/>
        <v>1000</v>
      </c>
      <c r="E68" s="24"/>
      <c r="F68" s="24"/>
      <c r="G68" s="24"/>
      <c r="H68" s="25">
        <v>1000</v>
      </c>
      <c r="I68" s="24"/>
      <c r="J68" s="15"/>
      <c r="K68" s="56"/>
      <c r="L68" s="6"/>
    </row>
    <row r="69" spans="1:12" s="2" customFormat="1" ht="21.75" hidden="1" customHeight="1" x14ac:dyDescent="0.25">
      <c r="A69" s="9"/>
      <c r="B69" s="28"/>
      <c r="C69" s="23" t="s">
        <v>105</v>
      </c>
      <c r="D69" s="24">
        <f t="shared" si="0"/>
        <v>200</v>
      </c>
      <c r="E69" s="24"/>
      <c r="F69" s="24"/>
      <c r="G69" s="24"/>
      <c r="H69" s="25">
        <v>200</v>
      </c>
      <c r="I69" s="24"/>
      <c r="J69" s="15"/>
      <c r="K69" s="56"/>
      <c r="L69" s="6"/>
    </row>
    <row r="70" spans="1:12" s="2" customFormat="1" ht="21.75" hidden="1" customHeight="1" x14ac:dyDescent="0.25">
      <c r="A70" s="9"/>
      <c r="B70" s="28"/>
      <c r="C70" s="23" t="s">
        <v>69</v>
      </c>
      <c r="D70" s="24">
        <f t="shared" si="0"/>
        <v>200</v>
      </c>
      <c r="E70" s="24"/>
      <c r="F70" s="24"/>
      <c r="G70" s="24"/>
      <c r="H70" s="25">
        <v>200</v>
      </c>
      <c r="I70" s="24"/>
      <c r="J70" s="15"/>
      <c r="K70" s="56"/>
      <c r="L70" s="6"/>
    </row>
    <row r="71" spans="1:12" s="2" customFormat="1" ht="21.75" hidden="1" customHeight="1" x14ac:dyDescent="0.25">
      <c r="A71" s="9"/>
      <c r="B71" s="28"/>
      <c r="C71" s="23" t="s">
        <v>70</v>
      </c>
      <c r="D71" s="24">
        <f t="shared" si="0"/>
        <v>200</v>
      </c>
      <c r="E71" s="24"/>
      <c r="F71" s="24"/>
      <c r="G71" s="24"/>
      <c r="H71" s="25">
        <v>200</v>
      </c>
      <c r="I71" s="24"/>
      <c r="J71" s="15"/>
      <c r="K71" s="56"/>
      <c r="L71" s="6"/>
    </row>
    <row r="72" spans="1:12" s="2" customFormat="1" ht="21.75" hidden="1" customHeight="1" x14ac:dyDescent="0.25">
      <c r="A72" s="9"/>
      <c r="B72" s="28"/>
      <c r="C72" s="23" t="s">
        <v>106</v>
      </c>
      <c r="D72" s="24">
        <f t="shared" si="0"/>
        <v>589</v>
      </c>
      <c r="E72" s="24"/>
      <c r="F72" s="24"/>
      <c r="G72" s="24"/>
      <c r="H72" s="25">
        <v>589</v>
      </c>
      <c r="I72" s="24"/>
      <c r="J72" s="15"/>
      <c r="K72" s="56"/>
      <c r="L72" s="6"/>
    </row>
    <row r="73" spans="1:12" s="2" customFormat="1" ht="21.75" hidden="1" customHeight="1" x14ac:dyDescent="0.25">
      <c r="A73" s="9"/>
      <c r="B73" s="28"/>
      <c r="C73" s="23" t="s">
        <v>71</v>
      </c>
      <c r="D73" s="24">
        <f t="shared" si="0"/>
        <v>900</v>
      </c>
      <c r="E73" s="24"/>
      <c r="F73" s="24"/>
      <c r="G73" s="24"/>
      <c r="H73" s="25">
        <v>900</v>
      </c>
      <c r="I73" s="24"/>
      <c r="J73" s="15"/>
      <c r="K73" s="56"/>
      <c r="L73" s="6"/>
    </row>
    <row r="74" spans="1:12" s="2" customFormat="1" ht="21.75" hidden="1" customHeight="1" x14ac:dyDescent="0.25">
      <c r="A74" s="9"/>
      <c r="B74" s="28"/>
      <c r="C74" s="23" t="s">
        <v>73</v>
      </c>
      <c r="D74" s="24">
        <f t="shared" ref="D74:D137" si="2">SUM(E74:I74)</f>
        <v>1900</v>
      </c>
      <c r="E74" s="24"/>
      <c r="F74" s="24"/>
      <c r="G74" s="24"/>
      <c r="H74" s="25">
        <v>1900</v>
      </c>
      <c r="I74" s="24"/>
      <c r="J74" s="15"/>
      <c r="K74" s="56"/>
      <c r="L74" s="6"/>
    </row>
    <row r="75" spans="1:12" s="2" customFormat="1" ht="21.75" hidden="1" customHeight="1" x14ac:dyDescent="0.25">
      <c r="A75" s="9"/>
      <c r="B75" s="28"/>
      <c r="C75" s="23" t="s">
        <v>74</v>
      </c>
      <c r="D75" s="24">
        <f t="shared" si="2"/>
        <v>1000</v>
      </c>
      <c r="E75" s="24"/>
      <c r="F75" s="24"/>
      <c r="G75" s="24"/>
      <c r="H75" s="25">
        <v>1000</v>
      </c>
      <c r="I75" s="24"/>
      <c r="J75" s="15"/>
      <c r="K75" s="56"/>
      <c r="L75" s="6"/>
    </row>
    <row r="76" spans="1:12" s="2" customFormat="1" ht="21.75" hidden="1" customHeight="1" x14ac:dyDescent="0.25">
      <c r="A76" s="9"/>
      <c r="B76" s="28"/>
      <c r="C76" s="23" t="s">
        <v>72</v>
      </c>
      <c r="D76" s="24">
        <f t="shared" si="2"/>
        <v>1500</v>
      </c>
      <c r="E76" s="24"/>
      <c r="F76" s="24"/>
      <c r="G76" s="24"/>
      <c r="H76" s="25">
        <v>1500</v>
      </c>
      <c r="I76" s="24"/>
      <c r="J76" s="15"/>
      <c r="K76" s="56"/>
      <c r="L76" s="6"/>
    </row>
    <row r="77" spans="1:12" s="2" customFormat="1" ht="21.75" hidden="1" customHeight="1" x14ac:dyDescent="0.25">
      <c r="A77" s="9"/>
      <c r="B77" s="28"/>
      <c r="C77" s="23" t="s">
        <v>107</v>
      </c>
      <c r="D77" s="24">
        <f t="shared" si="2"/>
        <v>2200</v>
      </c>
      <c r="E77" s="24"/>
      <c r="F77" s="24"/>
      <c r="G77" s="24"/>
      <c r="H77" s="25">
        <v>2200</v>
      </c>
      <c r="I77" s="24"/>
      <c r="J77" s="15"/>
      <c r="K77" s="56"/>
      <c r="L77" s="6"/>
    </row>
    <row r="78" spans="1:12" s="2" customFormat="1" ht="21.75" hidden="1" customHeight="1" x14ac:dyDescent="0.25">
      <c r="A78" s="9"/>
      <c r="B78" s="28"/>
      <c r="C78" s="23" t="s">
        <v>108</v>
      </c>
      <c r="D78" s="24">
        <f t="shared" si="2"/>
        <v>1000</v>
      </c>
      <c r="E78" s="24"/>
      <c r="F78" s="24"/>
      <c r="G78" s="24"/>
      <c r="H78" s="25">
        <v>1000</v>
      </c>
      <c r="I78" s="24"/>
      <c r="J78" s="15"/>
      <c r="K78" s="56"/>
      <c r="L78" s="6"/>
    </row>
    <row r="79" spans="1:12" s="2" customFormat="1" ht="21.75" hidden="1" customHeight="1" x14ac:dyDescent="0.25">
      <c r="A79" s="9"/>
      <c r="B79" s="28"/>
      <c r="C79" s="23" t="s">
        <v>75</v>
      </c>
      <c r="D79" s="24">
        <f t="shared" si="2"/>
        <v>1500</v>
      </c>
      <c r="E79" s="24"/>
      <c r="F79" s="24"/>
      <c r="G79" s="24"/>
      <c r="H79" s="25">
        <v>1500</v>
      </c>
      <c r="I79" s="24"/>
      <c r="J79" s="15"/>
      <c r="K79" s="56"/>
      <c r="L79" s="6"/>
    </row>
    <row r="80" spans="1:12" s="2" customFormat="1" ht="21.75" hidden="1" customHeight="1" x14ac:dyDescent="0.25">
      <c r="A80" s="9"/>
      <c r="B80" s="28"/>
      <c r="C80" s="23" t="s">
        <v>109</v>
      </c>
      <c r="D80" s="24">
        <f t="shared" si="2"/>
        <v>500</v>
      </c>
      <c r="E80" s="24"/>
      <c r="F80" s="24"/>
      <c r="G80" s="24"/>
      <c r="H80" s="25">
        <v>500</v>
      </c>
      <c r="I80" s="24"/>
      <c r="J80" s="15"/>
      <c r="K80" s="56"/>
      <c r="L80" s="6"/>
    </row>
    <row r="81" spans="1:27" s="2" customFormat="1" ht="21.75" hidden="1" customHeight="1" x14ac:dyDescent="0.25">
      <c r="A81" s="9"/>
      <c r="B81" s="28"/>
      <c r="C81" s="23" t="s">
        <v>76</v>
      </c>
      <c r="D81" s="24">
        <f t="shared" si="2"/>
        <v>2400</v>
      </c>
      <c r="E81" s="24"/>
      <c r="F81" s="24"/>
      <c r="G81" s="24"/>
      <c r="H81" s="25">
        <v>2400</v>
      </c>
      <c r="I81" s="24"/>
      <c r="J81" s="15"/>
      <c r="K81" s="56"/>
      <c r="L81" s="6"/>
    </row>
    <row r="82" spans="1:27" s="2" customFormat="1" ht="21.75" hidden="1" customHeight="1" x14ac:dyDescent="0.25">
      <c r="A82" s="9"/>
      <c r="B82" s="28"/>
      <c r="C82" s="23" t="s">
        <v>77</v>
      </c>
      <c r="D82" s="24">
        <f t="shared" si="2"/>
        <v>1700</v>
      </c>
      <c r="E82" s="24"/>
      <c r="F82" s="24"/>
      <c r="G82" s="24"/>
      <c r="H82" s="25">
        <v>1700</v>
      </c>
      <c r="I82" s="24"/>
      <c r="J82" s="15"/>
      <c r="K82" s="56"/>
      <c r="L82" s="6"/>
    </row>
    <row r="83" spans="1:27" s="2" customFormat="1" ht="21.75" hidden="1" customHeight="1" x14ac:dyDescent="0.25">
      <c r="A83" s="9"/>
      <c r="B83" s="28"/>
      <c r="C83" s="23" t="s">
        <v>110</v>
      </c>
      <c r="D83" s="24">
        <f t="shared" si="2"/>
        <v>600</v>
      </c>
      <c r="E83" s="24"/>
      <c r="F83" s="24"/>
      <c r="G83" s="24"/>
      <c r="H83" s="25">
        <v>600</v>
      </c>
      <c r="I83" s="24"/>
      <c r="J83" s="15"/>
      <c r="K83" s="56"/>
      <c r="L83" s="6"/>
    </row>
    <row r="84" spans="1:27" s="2" customFormat="1" ht="21.75" hidden="1" customHeight="1" x14ac:dyDescent="0.25">
      <c r="A84" s="9"/>
      <c r="B84" s="28"/>
      <c r="C84" s="23" t="s">
        <v>111</v>
      </c>
      <c r="D84" s="24">
        <f t="shared" si="2"/>
        <v>1600</v>
      </c>
      <c r="E84" s="24"/>
      <c r="F84" s="24"/>
      <c r="G84" s="24"/>
      <c r="H84" s="25">
        <v>1600</v>
      </c>
      <c r="I84" s="24"/>
      <c r="J84" s="15"/>
      <c r="K84" s="56"/>
      <c r="L84" s="6"/>
    </row>
    <row r="85" spans="1:27" s="2" customFormat="1" ht="21.75" hidden="1" customHeight="1" x14ac:dyDescent="0.25">
      <c r="A85" s="9"/>
      <c r="B85" s="28"/>
      <c r="C85" s="23" t="s">
        <v>112</v>
      </c>
      <c r="D85" s="24">
        <f t="shared" si="2"/>
        <v>1800</v>
      </c>
      <c r="E85" s="24"/>
      <c r="F85" s="24"/>
      <c r="G85" s="24"/>
      <c r="H85" s="25">
        <v>1800</v>
      </c>
      <c r="I85" s="24"/>
      <c r="J85" s="15"/>
      <c r="K85" s="56"/>
      <c r="L85" s="6"/>
    </row>
    <row r="86" spans="1:27" s="2" customFormat="1" ht="21.75" customHeight="1" x14ac:dyDescent="0.25">
      <c r="A86" s="9"/>
      <c r="B86" s="28"/>
      <c r="C86" s="40" t="s">
        <v>42</v>
      </c>
      <c r="D86" s="24">
        <f t="shared" si="2"/>
        <v>1275</v>
      </c>
      <c r="E86" s="24"/>
      <c r="F86" s="24"/>
      <c r="G86" s="24"/>
      <c r="H86" s="24">
        <f>H87</f>
        <v>1275</v>
      </c>
      <c r="I86" s="24"/>
      <c r="J86" s="36"/>
      <c r="K86" s="56"/>
      <c r="L86" s="6"/>
    </row>
    <row r="87" spans="1:27" s="21" customFormat="1" ht="21.75" hidden="1" customHeight="1" x14ac:dyDescent="0.25">
      <c r="A87" s="4"/>
      <c r="B87" s="32"/>
      <c r="C87" s="23" t="s">
        <v>78</v>
      </c>
      <c r="D87" s="24">
        <f t="shared" si="2"/>
        <v>1275</v>
      </c>
      <c r="E87" s="14"/>
      <c r="F87" s="14"/>
      <c r="G87" s="14"/>
      <c r="H87" s="25">
        <v>1275</v>
      </c>
      <c r="I87" s="14"/>
      <c r="J87" s="26"/>
      <c r="K87" s="56"/>
      <c r="L87" s="20"/>
    </row>
    <row r="88" spans="1:27" s="21" customFormat="1" ht="100.5" customHeight="1" x14ac:dyDescent="0.25">
      <c r="A88" s="4">
        <v>4</v>
      </c>
      <c r="B88" s="12" t="s">
        <v>60</v>
      </c>
      <c r="C88" s="12"/>
      <c r="D88" s="14">
        <f t="shared" si="2"/>
        <v>55760</v>
      </c>
      <c r="E88" s="14">
        <f>E89</f>
        <v>0</v>
      </c>
      <c r="F88" s="14">
        <f t="shared" ref="F88:I88" si="3">F89</f>
        <v>0</v>
      </c>
      <c r="G88" s="14">
        <f t="shared" si="3"/>
        <v>0</v>
      </c>
      <c r="H88" s="14">
        <f t="shared" si="3"/>
        <v>55760</v>
      </c>
      <c r="I88" s="14">
        <f t="shared" si="3"/>
        <v>0</v>
      </c>
      <c r="J88" s="26"/>
      <c r="K88" s="56">
        <f>K89</f>
        <v>55760</v>
      </c>
      <c r="L88" s="20"/>
      <c r="M88" s="20"/>
      <c r="N88" s="20"/>
      <c r="O88" s="20"/>
      <c r="P88" s="20"/>
      <c r="Q88" s="20"/>
      <c r="R88" s="20"/>
      <c r="S88" s="20"/>
      <c r="T88" s="20"/>
      <c r="U88" s="20"/>
      <c r="V88" s="20"/>
      <c r="W88" s="20"/>
      <c r="X88" s="20"/>
      <c r="Y88" s="20"/>
      <c r="Z88" s="20"/>
    </row>
    <row r="89" spans="1:27" s="21" customFormat="1" ht="63" customHeight="1" x14ac:dyDescent="0.25">
      <c r="A89" s="4" t="s">
        <v>11</v>
      </c>
      <c r="B89" s="32" t="s">
        <v>12</v>
      </c>
      <c r="C89" s="32"/>
      <c r="D89" s="14">
        <f t="shared" si="2"/>
        <v>55760</v>
      </c>
      <c r="E89" s="14">
        <f>SUM(E90:E128)</f>
        <v>0</v>
      </c>
      <c r="F89" s="14">
        <f>SUM(F90:F128)</f>
        <v>0</v>
      </c>
      <c r="G89" s="14">
        <f>SUM(G90:G128)</f>
        <v>0</v>
      </c>
      <c r="H89" s="14">
        <f>H90+H92+H105+H126+H128</f>
        <v>55760</v>
      </c>
      <c r="I89" s="14">
        <f>SUM(I90:I128)</f>
        <v>0</v>
      </c>
      <c r="J89" s="38"/>
      <c r="K89" s="58">
        <f>H90+H92+H105+H126+H128</f>
        <v>55760</v>
      </c>
      <c r="L89" s="20">
        <f>H89-K89</f>
        <v>0</v>
      </c>
      <c r="M89" s="20"/>
      <c r="N89" s="20"/>
      <c r="O89" s="20"/>
      <c r="P89" s="20"/>
      <c r="Q89" s="20"/>
      <c r="R89" s="20"/>
      <c r="S89" s="20"/>
      <c r="T89" s="20"/>
      <c r="U89" s="20"/>
      <c r="V89" s="20"/>
      <c r="W89" s="20"/>
      <c r="X89" s="20"/>
      <c r="Y89" s="20"/>
      <c r="Z89" s="20"/>
      <c r="AA89" s="20"/>
    </row>
    <row r="90" spans="1:27" s="2" customFormat="1" ht="23.25" customHeight="1" x14ac:dyDescent="0.25">
      <c r="A90" s="9"/>
      <c r="B90" s="28"/>
      <c r="C90" s="40" t="s">
        <v>43</v>
      </c>
      <c r="D90" s="24">
        <f t="shared" si="2"/>
        <v>306</v>
      </c>
      <c r="E90" s="24"/>
      <c r="F90" s="24"/>
      <c r="G90" s="24"/>
      <c r="H90" s="24">
        <f>H91</f>
        <v>306</v>
      </c>
      <c r="I90" s="24"/>
      <c r="J90" s="37"/>
      <c r="K90" s="56"/>
      <c r="L90" s="6"/>
    </row>
    <row r="91" spans="1:27" s="2" customFormat="1" ht="23.25" hidden="1" customHeight="1" x14ac:dyDescent="0.25">
      <c r="A91" s="9"/>
      <c r="B91" s="28"/>
      <c r="C91" s="23" t="s">
        <v>113</v>
      </c>
      <c r="D91" s="24">
        <f t="shared" si="2"/>
        <v>306</v>
      </c>
      <c r="E91" s="24"/>
      <c r="F91" s="24"/>
      <c r="G91" s="24"/>
      <c r="H91" s="25">
        <v>306</v>
      </c>
      <c r="I91" s="24"/>
      <c r="J91" s="15"/>
      <c r="K91" s="56"/>
      <c r="L91" s="6"/>
    </row>
    <row r="92" spans="1:27" s="2" customFormat="1" ht="23.25" customHeight="1" x14ac:dyDescent="0.25">
      <c r="A92" s="9"/>
      <c r="B92" s="28"/>
      <c r="C92" s="40" t="s">
        <v>41</v>
      </c>
      <c r="D92" s="24">
        <f t="shared" si="2"/>
        <v>21761</v>
      </c>
      <c r="E92" s="24"/>
      <c r="F92" s="24"/>
      <c r="G92" s="24"/>
      <c r="H92" s="24">
        <f>SUM(H93:H104)</f>
        <v>21761</v>
      </c>
      <c r="I92" s="24"/>
      <c r="J92" s="37"/>
      <c r="K92" s="56"/>
      <c r="L92" s="6"/>
    </row>
    <row r="93" spans="1:27" s="2" customFormat="1" ht="23.25" hidden="1" customHeight="1" x14ac:dyDescent="0.25">
      <c r="A93" s="9"/>
      <c r="B93" s="28"/>
      <c r="C93" s="23" t="s">
        <v>93</v>
      </c>
      <c r="D93" s="24">
        <f t="shared" si="2"/>
        <v>2250</v>
      </c>
      <c r="E93" s="24"/>
      <c r="F93" s="24"/>
      <c r="G93" s="24"/>
      <c r="H93" s="25">
        <v>2250</v>
      </c>
      <c r="I93" s="24"/>
      <c r="J93" s="15"/>
      <c r="K93" s="56"/>
      <c r="L93" s="6"/>
    </row>
    <row r="94" spans="1:27" s="2" customFormat="1" ht="23.25" hidden="1" customHeight="1" x14ac:dyDescent="0.25">
      <c r="A94" s="9"/>
      <c r="B94" s="28"/>
      <c r="C94" s="23" t="s">
        <v>94</v>
      </c>
      <c r="D94" s="24">
        <f t="shared" si="2"/>
        <v>1300</v>
      </c>
      <c r="E94" s="24"/>
      <c r="F94" s="24"/>
      <c r="G94" s="24"/>
      <c r="H94" s="25">
        <v>1300</v>
      </c>
      <c r="I94" s="24"/>
      <c r="J94" s="15"/>
      <c r="K94" s="56"/>
      <c r="L94" s="6"/>
    </row>
    <row r="95" spans="1:27" s="2" customFormat="1" ht="23.25" hidden="1" customHeight="1" x14ac:dyDescent="0.25">
      <c r="A95" s="9"/>
      <c r="B95" s="28"/>
      <c r="C95" s="23" t="s">
        <v>95</v>
      </c>
      <c r="D95" s="24">
        <f t="shared" si="2"/>
        <v>1300</v>
      </c>
      <c r="E95" s="24"/>
      <c r="F95" s="24"/>
      <c r="G95" s="24"/>
      <c r="H95" s="25">
        <v>1300</v>
      </c>
      <c r="I95" s="24"/>
      <c r="J95" s="15"/>
      <c r="K95" s="56"/>
      <c r="L95" s="6"/>
    </row>
    <row r="96" spans="1:27" s="2" customFormat="1" ht="23.25" hidden="1" customHeight="1" x14ac:dyDescent="0.25">
      <c r="A96" s="9"/>
      <c r="B96" s="28"/>
      <c r="C96" s="23" t="s">
        <v>96</v>
      </c>
      <c r="D96" s="24">
        <f t="shared" si="2"/>
        <v>721</v>
      </c>
      <c r="E96" s="24"/>
      <c r="F96" s="24"/>
      <c r="G96" s="24"/>
      <c r="H96" s="25">
        <v>721</v>
      </c>
      <c r="I96" s="24"/>
      <c r="J96" s="15"/>
      <c r="K96" s="56"/>
      <c r="L96" s="6"/>
    </row>
    <row r="97" spans="1:12" s="2" customFormat="1" ht="23.25" hidden="1" customHeight="1" x14ac:dyDescent="0.25">
      <c r="A97" s="9"/>
      <c r="B97" s="28"/>
      <c r="C97" s="23" t="s">
        <v>97</v>
      </c>
      <c r="D97" s="24">
        <f t="shared" si="2"/>
        <v>2500</v>
      </c>
      <c r="E97" s="24"/>
      <c r="F97" s="24"/>
      <c r="G97" s="24"/>
      <c r="H97" s="25">
        <v>2500</v>
      </c>
      <c r="I97" s="24"/>
      <c r="J97" s="15"/>
      <c r="K97" s="56"/>
      <c r="L97" s="6"/>
    </row>
    <row r="98" spans="1:12" s="2" customFormat="1" ht="23.25" hidden="1" customHeight="1" x14ac:dyDescent="0.25">
      <c r="A98" s="9"/>
      <c r="B98" s="28"/>
      <c r="C98" s="23" t="s">
        <v>98</v>
      </c>
      <c r="D98" s="24">
        <f t="shared" si="2"/>
        <v>2100</v>
      </c>
      <c r="E98" s="24"/>
      <c r="F98" s="24"/>
      <c r="G98" s="24"/>
      <c r="H98" s="25">
        <v>2100</v>
      </c>
      <c r="I98" s="24"/>
      <c r="J98" s="15"/>
      <c r="K98" s="56"/>
      <c r="L98" s="6"/>
    </row>
    <row r="99" spans="1:12" s="2" customFormat="1" ht="23.25" hidden="1" customHeight="1" x14ac:dyDescent="0.25">
      <c r="A99" s="9"/>
      <c r="B99" s="28"/>
      <c r="C99" s="23" t="s">
        <v>99</v>
      </c>
      <c r="D99" s="24">
        <f t="shared" si="2"/>
        <v>2200</v>
      </c>
      <c r="E99" s="24"/>
      <c r="F99" s="24"/>
      <c r="G99" s="24"/>
      <c r="H99" s="25">
        <v>2200</v>
      </c>
      <c r="I99" s="24"/>
      <c r="J99" s="15"/>
      <c r="K99" s="56"/>
      <c r="L99" s="6"/>
    </row>
    <row r="100" spans="1:12" s="2" customFormat="1" ht="23.25" hidden="1" customHeight="1" x14ac:dyDescent="0.25">
      <c r="A100" s="9"/>
      <c r="B100" s="28"/>
      <c r="C100" s="23" t="s">
        <v>100</v>
      </c>
      <c r="D100" s="24">
        <f t="shared" si="2"/>
        <v>1100</v>
      </c>
      <c r="E100" s="24"/>
      <c r="F100" s="24"/>
      <c r="G100" s="24"/>
      <c r="H100" s="25">
        <v>1100</v>
      </c>
      <c r="I100" s="24"/>
      <c r="J100" s="15"/>
      <c r="K100" s="56"/>
      <c r="L100" s="6"/>
    </row>
    <row r="101" spans="1:12" s="2" customFormat="1" ht="23.25" hidden="1" customHeight="1" x14ac:dyDescent="0.25">
      <c r="A101" s="9"/>
      <c r="B101" s="28"/>
      <c r="C101" s="23" t="s">
        <v>101</v>
      </c>
      <c r="D101" s="24">
        <f t="shared" si="2"/>
        <v>1900</v>
      </c>
      <c r="E101" s="24"/>
      <c r="F101" s="24"/>
      <c r="G101" s="24"/>
      <c r="H101" s="25">
        <v>1900</v>
      </c>
      <c r="I101" s="24"/>
      <c r="J101" s="15"/>
      <c r="K101" s="56"/>
      <c r="L101" s="6"/>
    </row>
    <row r="102" spans="1:12" s="2" customFormat="1" ht="23.25" hidden="1" customHeight="1" x14ac:dyDescent="0.25">
      <c r="A102" s="9"/>
      <c r="B102" s="28"/>
      <c r="C102" s="23" t="s">
        <v>80</v>
      </c>
      <c r="D102" s="24">
        <f t="shared" si="2"/>
        <v>1900</v>
      </c>
      <c r="E102" s="24"/>
      <c r="F102" s="24"/>
      <c r="G102" s="24"/>
      <c r="H102" s="25">
        <v>1900</v>
      </c>
      <c r="I102" s="24"/>
      <c r="J102" s="15"/>
      <c r="K102" s="56"/>
      <c r="L102" s="6"/>
    </row>
    <row r="103" spans="1:12" s="2" customFormat="1" ht="23.25" hidden="1" customHeight="1" x14ac:dyDescent="0.25">
      <c r="A103" s="9"/>
      <c r="B103" s="28"/>
      <c r="C103" s="23" t="s">
        <v>102</v>
      </c>
      <c r="D103" s="24">
        <f t="shared" si="2"/>
        <v>2250</v>
      </c>
      <c r="E103" s="24"/>
      <c r="F103" s="24"/>
      <c r="G103" s="24"/>
      <c r="H103" s="25">
        <v>2250</v>
      </c>
      <c r="I103" s="24"/>
      <c r="J103" s="15"/>
      <c r="K103" s="56"/>
      <c r="L103" s="6"/>
    </row>
    <row r="104" spans="1:12" s="2" customFormat="1" ht="23.25" hidden="1" customHeight="1" x14ac:dyDescent="0.25">
      <c r="A104" s="9"/>
      <c r="B104" s="28"/>
      <c r="C104" s="23" t="s">
        <v>103</v>
      </c>
      <c r="D104" s="24">
        <f t="shared" si="2"/>
        <v>2240</v>
      </c>
      <c r="E104" s="24"/>
      <c r="F104" s="24"/>
      <c r="G104" s="24"/>
      <c r="H104" s="25">
        <v>2240</v>
      </c>
      <c r="I104" s="24"/>
      <c r="J104" s="15"/>
      <c r="K104" s="56"/>
      <c r="L104" s="6"/>
    </row>
    <row r="105" spans="1:12" s="2" customFormat="1" ht="23.25" customHeight="1" x14ac:dyDescent="0.25">
      <c r="A105" s="9"/>
      <c r="B105" s="28"/>
      <c r="C105" s="40" t="s">
        <v>39</v>
      </c>
      <c r="D105" s="24">
        <f t="shared" si="2"/>
        <v>29241</v>
      </c>
      <c r="E105" s="24"/>
      <c r="F105" s="24"/>
      <c r="G105" s="24"/>
      <c r="H105" s="24">
        <f>SUM(H106:H125)</f>
        <v>29241</v>
      </c>
      <c r="I105" s="24"/>
      <c r="J105" s="37"/>
      <c r="K105" s="56"/>
      <c r="L105" s="6"/>
    </row>
    <row r="106" spans="1:12" s="2" customFormat="1" ht="23.25" hidden="1" customHeight="1" x14ac:dyDescent="0.25">
      <c r="A106" s="9"/>
      <c r="B106" s="28"/>
      <c r="C106" s="23" t="s">
        <v>104</v>
      </c>
      <c r="D106" s="24">
        <f t="shared" si="2"/>
        <v>93</v>
      </c>
      <c r="E106" s="24"/>
      <c r="F106" s="24"/>
      <c r="G106" s="24"/>
      <c r="H106" s="25">
        <v>93</v>
      </c>
      <c r="I106" s="24"/>
      <c r="J106" s="15"/>
      <c r="K106" s="56"/>
      <c r="L106" s="6"/>
    </row>
    <row r="107" spans="1:12" s="2" customFormat="1" ht="23.25" hidden="1" customHeight="1" x14ac:dyDescent="0.25">
      <c r="A107" s="9"/>
      <c r="B107" s="28"/>
      <c r="C107" s="23" t="s">
        <v>67</v>
      </c>
      <c r="D107" s="24">
        <f t="shared" si="2"/>
        <v>550</v>
      </c>
      <c r="E107" s="24"/>
      <c r="F107" s="24"/>
      <c r="G107" s="24"/>
      <c r="H107" s="25">
        <v>550</v>
      </c>
      <c r="I107" s="24"/>
      <c r="J107" s="15"/>
      <c r="K107" s="56"/>
      <c r="L107" s="6"/>
    </row>
    <row r="108" spans="1:12" s="2" customFormat="1" ht="23.25" hidden="1" customHeight="1" x14ac:dyDescent="0.25">
      <c r="A108" s="9"/>
      <c r="B108" s="28"/>
      <c r="C108" s="23" t="s">
        <v>68</v>
      </c>
      <c r="D108" s="24">
        <f t="shared" si="2"/>
        <v>300</v>
      </c>
      <c r="E108" s="24"/>
      <c r="F108" s="24"/>
      <c r="G108" s="24"/>
      <c r="H108" s="25">
        <v>300</v>
      </c>
      <c r="I108" s="24"/>
      <c r="J108" s="15"/>
      <c r="K108" s="56"/>
      <c r="L108" s="6"/>
    </row>
    <row r="109" spans="1:12" s="2" customFormat="1" ht="23.25" hidden="1" customHeight="1" x14ac:dyDescent="0.25">
      <c r="A109" s="9"/>
      <c r="B109" s="28"/>
      <c r="C109" s="23" t="s">
        <v>105</v>
      </c>
      <c r="D109" s="24">
        <f t="shared" si="2"/>
        <v>550</v>
      </c>
      <c r="E109" s="24"/>
      <c r="F109" s="24"/>
      <c r="G109" s="24"/>
      <c r="H109" s="25">
        <v>550</v>
      </c>
      <c r="I109" s="24"/>
      <c r="J109" s="15"/>
      <c r="K109" s="56"/>
      <c r="L109" s="6"/>
    </row>
    <row r="110" spans="1:12" s="2" customFormat="1" ht="23.25" hidden="1" customHeight="1" x14ac:dyDescent="0.25">
      <c r="A110" s="9"/>
      <c r="B110" s="28"/>
      <c r="C110" s="23" t="s">
        <v>69</v>
      </c>
      <c r="D110" s="24">
        <f t="shared" si="2"/>
        <v>200</v>
      </c>
      <c r="E110" s="24"/>
      <c r="F110" s="24"/>
      <c r="G110" s="24"/>
      <c r="H110" s="25">
        <v>200</v>
      </c>
      <c r="I110" s="24"/>
      <c r="J110" s="15"/>
      <c r="K110" s="56"/>
      <c r="L110" s="6"/>
    </row>
    <row r="111" spans="1:12" s="2" customFormat="1" ht="23.25" hidden="1" customHeight="1" x14ac:dyDescent="0.25">
      <c r="A111" s="9"/>
      <c r="B111" s="28"/>
      <c r="C111" s="23" t="s">
        <v>70</v>
      </c>
      <c r="D111" s="24">
        <f t="shared" si="2"/>
        <v>100</v>
      </c>
      <c r="E111" s="24"/>
      <c r="F111" s="24"/>
      <c r="G111" s="24"/>
      <c r="H111" s="25">
        <v>100</v>
      </c>
      <c r="I111" s="24"/>
      <c r="J111" s="15"/>
      <c r="K111" s="56"/>
      <c r="L111" s="6"/>
    </row>
    <row r="112" spans="1:12" s="2" customFormat="1" ht="23.25" hidden="1" customHeight="1" x14ac:dyDescent="0.25">
      <c r="A112" s="9"/>
      <c r="B112" s="28"/>
      <c r="C112" s="23" t="s">
        <v>106</v>
      </c>
      <c r="D112" s="24">
        <f t="shared" si="2"/>
        <v>2000</v>
      </c>
      <c r="E112" s="24"/>
      <c r="F112" s="24"/>
      <c r="G112" s="24"/>
      <c r="H112" s="25">
        <v>2000</v>
      </c>
      <c r="I112" s="24"/>
      <c r="J112" s="15"/>
      <c r="K112" s="56"/>
      <c r="L112" s="6"/>
    </row>
    <row r="113" spans="1:12" s="2" customFormat="1" ht="23.25" hidden="1" customHeight="1" x14ac:dyDescent="0.25">
      <c r="A113" s="9"/>
      <c r="B113" s="28"/>
      <c r="C113" s="23" t="s">
        <v>108</v>
      </c>
      <c r="D113" s="24">
        <f t="shared" si="2"/>
        <v>2000</v>
      </c>
      <c r="E113" s="24"/>
      <c r="F113" s="24"/>
      <c r="G113" s="24"/>
      <c r="H113" s="25">
        <v>2000</v>
      </c>
      <c r="I113" s="24"/>
      <c r="J113" s="15"/>
      <c r="K113" s="56"/>
      <c r="L113" s="6"/>
    </row>
    <row r="114" spans="1:12" s="2" customFormat="1" ht="23.25" hidden="1" customHeight="1" x14ac:dyDescent="0.25">
      <c r="A114" s="9"/>
      <c r="B114" s="28"/>
      <c r="C114" s="23" t="s">
        <v>71</v>
      </c>
      <c r="D114" s="24">
        <f t="shared" si="2"/>
        <v>1500</v>
      </c>
      <c r="E114" s="24"/>
      <c r="F114" s="24"/>
      <c r="G114" s="24"/>
      <c r="H114" s="25">
        <v>1500</v>
      </c>
      <c r="I114" s="24"/>
      <c r="J114" s="15"/>
      <c r="K114" s="56"/>
      <c r="L114" s="6"/>
    </row>
    <row r="115" spans="1:12" s="2" customFormat="1" ht="23.25" hidden="1" customHeight="1" x14ac:dyDescent="0.25">
      <c r="A115" s="9"/>
      <c r="B115" s="28"/>
      <c r="C115" s="23" t="s">
        <v>74</v>
      </c>
      <c r="D115" s="24">
        <f t="shared" si="2"/>
        <v>3848</v>
      </c>
      <c r="E115" s="24"/>
      <c r="F115" s="24"/>
      <c r="G115" s="24"/>
      <c r="H115" s="25">
        <v>3848</v>
      </c>
      <c r="I115" s="24"/>
      <c r="J115" s="15"/>
      <c r="K115" s="56"/>
      <c r="L115" s="6"/>
    </row>
    <row r="116" spans="1:12" s="2" customFormat="1" ht="23.25" hidden="1" customHeight="1" x14ac:dyDescent="0.25">
      <c r="A116" s="9"/>
      <c r="B116" s="28"/>
      <c r="C116" s="23" t="s">
        <v>72</v>
      </c>
      <c r="D116" s="24">
        <f t="shared" si="2"/>
        <v>2000</v>
      </c>
      <c r="E116" s="24"/>
      <c r="F116" s="24"/>
      <c r="G116" s="24"/>
      <c r="H116" s="25">
        <v>2000</v>
      </c>
      <c r="I116" s="24"/>
      <c r="J116" s="15"/>
      <c r="K116" s="56"/>
      <c r="L116" s="6"/>
    </row>
    <row r="117" spans="1:12" s="2" customFormat="1" ht="23.25" hidden="1" customHeight="1" x14ac:dyDescent="0.25">
      <c r="A117" s="9"/>
      <c r="B117" s="28"/>
      <c r="C117" s="23" t="s">
        <v>107</v>
      </c>
      <c r="D117" s="24">
        <f t="shared" si="2"/>
        <v>2900</v>
      </c>
      <c r="E117" s="24"/>
      <c r="F117" s="24"/>
      <c r="G117" s="24"/>
      <c r="H117" s="25">
        <v>2900</v>
      </c>
      <c r="I117" s="24"/>
      <c r="J117" s="15"/>
      <c r="K117" s="56"/>
      <c r="L117" s="6"/>
    </row>
    <row r="118" spans="1:12" s="2" customFormat="1" ht="23.25" hidden="1" customHeight="1" x14ac:dyDescent="0.25">
      <c r="A118" s="9"/>
      <c r="B118" s="28"/>
      <c r="C118" s="23" t="s">
        <v>73</v>
      </c>
      <c r="D118" s="24">
        <f t="shared" si="2"/>
        <v>2300</v>
      </c>
      <c r="E118" s="24"/>
      <c r="F118" s="24"/>
      <c r="G118" s="24"/>
      <c r="H118" s="25">
        <v>2300</v>
      </c>
      <c r="I118" s="24"/>
      <c r="J118" s="15"/>
      <c r="K118" s="56"/>
      <c r="L118" s="6"/>
    </row>
    <row r="119" spans="1:12" s="2" customFormat="1" ht="23.25" hidden="1" customHeight="1" x14ac:dyDescent="0.25">
      <c r="A119" s="9"/>
      <c r="B119" s="28"/>
      <c r="C119" s="23" t="s">
        <v>75</v>
      </c>
      <c r="D119" s="24">
        <f t="shared" si="2"/>
        <v>2000</v>
      </c>
      <c r="E119" s="24"/>
      <c r="F119" s="24"/>
      <c r="G119" s="24"/>
      <c r="H119" s="25">
        <v>2000</v>
      </c>
      <c r="I119" s="24"/>
      <c r="J119" s="15"/>
      <c r="K119" s="56"/>
      <c r="L119" s="6"/>
    </row>
    <row r="120" spans="1:12" s="2" customFormat="1" ht="23.25" hidden="1" customHeight="1" x14ac:dyDescent="0.25">
      <c r="A120" s="9"/>
      <c r="B120" s="28"/>
      <c r="C120" s="23" t="s">
        <v>109</v>
      </c>
      <c r="D120" s="24">
        <f t="shared" si="2"/>
        <v>1000</v>
      </c>
      <c r="E120" s="24"/>
      <c r="F120" s="24"/>
      <c r="G120" s="24"/>
      <c r="H120" s="25">
        <v>1000</v>
      </c>
      <c r="I120" s="24"/>
      <c r="J120" s="15"/>
      <c r="K120" s="56"/>
      <c r="L120" s="6"/>
    </row>
    <row r="121" spans="1:12" s="2" customFormat="1" ht="23.25" hidden="1" customHeight="1" x14ac:dyDescent="0.25">
      <c r="A121" s="9"/>
      <c r="B121" s="28"/>
      <c r="C121" s="23" t="s">
        <v>76</v>
      </c>
      <c r="D121" s="24">
        <f t="shared" si="2"/>
        <v>1400</v>
      </c>
      <c r="E121" s="24"/>
      <c r="F121" s="24"/>
      <c r="G121" s="24"/>
      <c r="H121" s="25">
        <v>1400</v>
      </c>
      <c r="I121" s="24"/>
      <c r="J121" s="15"/>
      <c r="K121" s="56"/>
      <c r="L121" s="6"/>
    </row>
    <row r="122" spans="1:12" s="2" customFormat="1" ht="23.25" hidden="1" customHeight="1" x14ac:dyDescent="0.25">
      <c r="A122" s="9"/>
      <c r="B122" s="28"/>
      <c r="C122" s="23" t="s">
        <v>77</v>
      </c>
      <c r="D122" s="24">
        <f t="shared" si="2"/>
        <v>1600</v>
      </c>
      <c r="E122" s="24"/>
      <c r="F122" s="24"/>
      <c r="G122" s="24"/>
      <c r="H122" s="25">
        <v>1600</v>
      </c>
      <c r="I122" s="24"/>
      <c r="J122" s="15"/>
      <c r="K122" s="56"/>
      <c r="L122" s="6"/>
    </row>
    <row r="123" spans="1:12" s="2" customFormat="1" ht="23.25" hidden="1" customHeight="1" x14ac:dyDescent="0.25">
      <c r="A123" s="9"/>
      <c r="B123" s="28"/>
      <c r="C123" s="23" t="s">
        <v>110</v>
      </c>
      <c r="D123" s="24">
        <f t="shared" si="2"/>
        <v>1500</v>
      </c>
      <c r="E123" s="24"/>
      <c r="F123" s="24"/>
      <c r="G123" s="24"/>
      <c r="H123" s="25">
        <v>1500</v>
      </c>
      <c r="I123" s="24"/>
      <c r="J123" s="15"/>
      <c r="K123" s="56"/>
      <c r="L123" s="6"/>
    </row>
    <row r="124" spans="1:12" s="2" customFormat="1" ht="23.25" hidden="1" customHeight="1" x14ac:dyDescent="0.25">
      <c r="A124" s="9"/>
      <c r="B124" s="28"/>
      <c r="C124" s="23" t="s">
        <v>111</v>
      </c>
      <c r="D124" s="24">
        <f t="shared" si="2"/>
        <v>1000</v>
      </c>
      <c r="E124" s="24"/>
      <c r="F124" s="24"/>
      <c r="G124" s="24"/>
      <c r="H124" s="25">
        <v>1000</v>
      </c>
      <c r="I124" s="24"/>
      <c r="J124" s="15"/>
      <c r="K124" s="56"/>
      <c r="L124" s="6"/>
    </row>
    <row r="125" spans="1:12" s="2" customFormat="1" ht="23.25" hidden="1" customHeight="1" x14ac:dyDescent="0.25">
      <c r="A125" s="9"/>
      <c r="B125" s="28"/>
      <c r="C125" s="23" t="s">
        <v>112</v>
      </c>
      <c r="D125" s="24">
        <f t="shared" si="2"/>
        <v>2400</v>
      </c>
      <c r="E125" s="24"/>
      <c r="F125" s="24"/>
      <c r="G125" s="24"/>
      <c r="H125" s="25">
        <v>2400</v>
      </c>
      <c r="I125" s="24"/>
      <c r="J125" s="15"/>
      <c r="K125" s="56"/>
      <c r="L125" s="6"/>
    </row>
    <row r="126" spans="1:12" s="2" customFormat="1" ht="23.25" customHeight="1" x14ac:dyDescent="0.25">
      <c r="A126" s="9"/>
      <c r="B126" s="28"/>
      <c r="C126" s="40" t="s">
        <v>42</v>
      </c>
      <c r="D126" s="24">
        <f t="shared" si="2"/>
        <v>1692</v>
      </c>
      <c r="E126" s="24"/>
      <c r="F126" s="24"/>
      <c r="G126" s="24"/>
      <c r="H126" s="24">
        <f>H127</f>
        <v>1692</v>
      </c>
      <c r="I126" s="24"/>
      <c r="J126" s="37"/>
      <c r="K126" s="56"/>
      <c r="L126" s="6"/>
    </row>
    <row r="127" spans="1:12" s="2" customFormat="1" ht="23.25" hidden="1" customHeight="1" x14ac:dyDescent="0.25">
      <c r="A127" s="9"/>
      <c r="B127" s="28"/>
      <c r="C127" s="23" t="s">
        <v>78</v>
      </c>
      <c r="D127" s="24">
        <f t="shared" si="2"/>
        <v>1692</v>
      </c>
      <c r="E127" s="24"/>
      <c r="F127" s="24"/>
      <c r="G127" s="24"/>
      <c r="H127" s="25">
        <v>1692</v>
      </c>
      <c r="I127" s="24"/>
      <c r="J127" s="15"/>
      <c r="K127" s="56"/>
      <c r="L127" s="6"/>
    </row>
    <row r="128" spans="1:12" s="2" customFormat="1" ht="23.25" customHeight="1" x14ac:dyDescent="0.25">
      <c r="A128" s="9"/>
      <c r="B128" s="28"/>
      <c r="C128" s="40" t="s">
        <v>40</v>
      </c>
      <c r="D128" s="24">
        <f t="shared" si="2"/>
        <v>2760</v>
      </c>
      <c r="E128" s="24"/>
      <c r="F128" s="24"/>
      <c r="G128" s="24"/>
      <c r="H128" s="24">
        <f>SUM(H129:H131)</f>
        <v>2760</v>
      </c>
      <c r="I128" s="24"/>
      <c r="J128" s="37"/>
      <c r="K128" s="56"/>
      <c r="L128" s="6"/>
    </row>
    <row r="129" spans="1:33" s="21" customFormat="1" ht="23.25" hidden="1" customHeight="1" x14ac:dyDescent="0.25">
      <c r="A129" s="4"/>
      <c r="B129" s="32"/>
      <c r="C129" s="23" t="s">
        <v>114</v>
      </c>
      <c r="D129" s="24">
        <f t="shared" si="2"/>
        <v>952</v>
      </c>
      <c r="E129" s="14"/>
      <c r="F129" s="14"/>
      <c r="G129" s="14"/>
      <c r="H129" s="25">
        <v>952</v>
      </c>
      <c r="I129" s="14"/>
      <c r="J129" s="26"/>
      <c r="K129" s="56"/>
      <c r="L129" s="20"/>
    </row>
    <row r="130" spans="1:33" s="21" customFormat="1" ht="23.25" hidden="1" customHeight="1" x14ac:dyDescent="0.25">
      <c r="A130" s="4"/>
      <c r="B130" s="32"/>
      <c r="C130" s="23" t="s">
        <v>79</v>
      </c>
      <c r="D130" s="24">
        <f t="shared" si="2"/>
        <v>1004</v>
      </c>
      <c r="E130" s="14"/>
      <c r="F130" s="14"/>
      <c r="G130" s="14"/>
      <c r="H130" s="25">
        <v>1004</v>
      </c>
      <c r="I130" s="14"/>
      <c r="J130" s="26"/>
      <c r="K130" s="56"/>
      <c r="L130" s="20"/>
    </row>
    <row r="131" spans="1:33" s="21" customFormat="1" ht="23.25" hidden="1" customHeight="1" x14ac:dyDescent="0.25">
      <c r="A131" s="4"/>
      <c r="B131" s="32"/>
      <c r="C131" s="23" t="s">
        <v>115</v>
      </c>
      <c r="D131" s="24">
        <f t="shared" si="2"/>
        <v>804</v>
      </c>
      <c r="E131" s="14"/>
      <c r="F131" s="14"/>
      <c r="G131" s="14"/>
      <c r="H131" s="25">
        <v>804</v>
      </c>
      <c r="I131" s="14"/>
      <c r="J131" s="26"/>
      <c r="K131" s="56"/>
      <c r="L131" s="20"/>
    </row>
    <row r="132" spans="1:33" s="21" customFormat="1" ht="54" customHeight="1" x14ac:dyDescent="0.25">
      <c r="A132" s="4">
        <v>5</v>
      </c>
      <c r="B132" s="12" t="s">
        <v>61</v>
      </c>
      <c r="C132" s="12"/>
      <c r="D132" s="14">
        <f t="shared" si="2"/>
        <v>2346</v>
      </c>
      <c r="E132" s="14">
        <f>E133+E139+E140+E146</f>
        <v>2346</v>
      </c>
      <c r="F132" s="14">
        <f>F133+F139+F140+F146</f>
        <v>0</v>
      </c>
      <c r="G132" s="14">
        <f>G133+G139+G140+G146</f>
        <v>0</v>
      </c>
      <c r="H132" s="14">
        <f>H133+H139+H140+H146</f>
        <v>0</v>
      </c>
      <c r="I132" s="14">
        <f>I133+I139+I140+I146</f>
        <v>0</v>
      </c>
      <c r="J132" s="26"/>
      <c r="K132" s="56">
        <f>E133+E139+E140</f>
        <v>2346</v>
      </c>
      <c r="L132" s="20"/>
      <c r="M132" s="20"/>
      <c r="N132" s="20"/>
      <c r="O132" s="20"/>
      <c r="P132" s="20"/>
      <c r="Q132" s="20"/>
      <c r="R132" s="20"/>
      <c r="S132" s="20"/>
      <c r="T132" s="20"/>
      <c r="U132" s="20"/>
      <c r="V132" s="20"/>
      <c r="W132" s="20"/>
      <c r="X132" s="20"/>
      <c r="Y132" s="20"/>
      <c r="Z132" s="20"/>
      <c r="AA132" s="20"/>
      <c r="AB132" s="20"/>
      <c r="AC132" s="20"/>
      <c r="AD132" s="20">
        <f t="shared" ref="AD132:AG132" si="4">V132-V133-V139-V140</f>
        <v>0</v>
      </c>
      <c r="AE132" s="20">
        <f t="shared" si="4"/>
        <v>0</v>
      </c>
      <c r="AF132" s="20">
        <f t="shared" si="4"/>
        <v>0</v>
      </c>
      <c r="AG132" s="20">
        <f t="shared" si="4"/>
        <v>0</v>
      </c>
    </row>
    <row r="133" spans="1:33" s="21" customFormat="1" ht="113.25" customHeight="1" x14ac:dyDescent="0.25">
      <c r="A133" s="4" t="s">
        <v>13</v>
      </c>
      <c r="B133" s="32" t="s">
        <v>14</v>
      </c>
      <c r="C133" s="32"/>
      <c r="D133" s="14">
        <f t="shared" si="2"/>
        <v>922</v>
      </c>
      <c r="E133" s="14">
        <f>SUM(E134:E134)</f>
        <v>922</v>
      </c>
      <c r="F133" s="14">
        <f>SUM(F134:F134)</f>
        <v>0</v>
      </c>
      <c r="G133" s="14">
        <f>SUM(G134:G134)</f>
        <v>0</v>
      </c>
      <c r="H133" s="14">
        <f>SUM(H134:H134)</f>
        <v>0</v>
      </c>
      <c r="I133" s="14">
        <f>SUM(I134:I134)</f>
        <v>0</v>
      </c>
      <c r="J133" s="26"/>
      <c r="K133" s="58"/>
      <c r="L133" s="20"/>
      <c r="M133" s="20"/>
      <c r="N133" s="20"/>
      <c r="O133" s="20"/>
      <c r="P133" s="20"/>
      <c r="Q133" s="20"/>
      <c r="R133" s="20"/>
      <c r="S133" s="20"/>
    </row>
    <row r="134" spans="1:33" s="2" customFormat="1" ht="22.5" customHeight="1" x14ac:dyDescent="0.25">
      <c r="A134" s="9"/>
      <c r="B134" s="28"/>
      <c r="C134" s="40" t="s">
        <v>40</v>
      </c>
      <c r="D134" s="24">
        <f t="shared" si="2"/>
        <v>922</v>
      </c>
      <c r="E134" s="24">
        <f>SUM(E135:E138)</f>
        <v>922</v>
      </c>
      <c r="F134" s="24"/>
      <c r="G134" s="24"/>
      <c r="H134" s="24"/>
      <c r="I134" s="24"/>
      <c r="J134" s="15"/>
      <c r="K134" s="56"/>
      <c r="L134" s="6"/>
      <c r="M134" s="6"/>
      <c r="N134" s="6"/>
      <c r="O134" s="6"/>
      <c r="P134" s="6"/>
      <c r="Q134" s="6"/>
      <c r="R134" s="6"/>
      <c r="S134" s="6"/>
    </row>
    <row r="135" spans="1:33" s="2" customFormat="1" ht="49.5" hidden="1" customHeight="1" x14ac:dyDescent="0.25">
      <c r="A135" s="9"/>
      <c r="B135" s="28"/>
      <c r="C135" s="23" t="s">
        <v>142</v>
      </c>
      <c r="D135" s="30">
        <f t="shared" si="2"/>
        <v>231.5</v>
      </c>
      <c r="E135" s="30">
        <v>231.5</v>
      </c>
      <c r="F135" s="24"/>
      <c r="G135" s="24"/>
      <c r="H135" s="24"/>
      <c r="I135" s="24"/>
      <c r="J135" s="60" t="s">
        <v>139</v>
      </c>
      <c r="K135" s="56"/>
      <c r="L135" s="6"/>
    </row>
    <row r="136" spans="1:33" s="2" customFormat="1" ht="53.25" hidden="1" customHeight="1" x14ac:dyDescent="0.25">
      <c r="A136" s="9"/>
      <c r="B136" s="28"/>
      <c r="C136" s="23" t="s">
        <v>116</v>
      </c>
      <c r="D136" s="24">
        <f t="shared" si="2"/>
        <v>228</v>
      </c>
      <c r="E136" s="24">
        <v>228</v>
      </c>
      <c r="F136" s="24"/>
      <c r="G136" s="24"/>
      <c r="H136" s="24"/>
      <c r="I136" s="24"/>
      <c r="J136" s="61"/>
      <c r="K136" s="56"/>
      <c r="L136" s="6"/>
    </row>
    <row r="137" spans="1:33" s="2" customFormat="1" ht="52.5" hidden="1" customHeight="1" x14ac:dyDescent="0.25">
      <c r="A137" s="9"/>
      <c r="B137" s="28"/>
      <c r="C137" s="23" t="s">
        <v>117</v>
      </c>
      <c r="D137" s="30">
        <f t="shared" si="2"/>
        <v>230.5</v>
      </c>
      <c r="E137" s="30">
        <v>230.5</v>
      </c>
      <c r="F137" s="24"/>
      <c r="G137" s="24"/>
      <c r="H137" s="24"/>
      <c r="I137" s="24"/>
      <c r="J137" s="61"/>
      <c r="K137" s="56"/>
      <c r="L137" s="6"/>
    </row>
    <row r="138" spans="1:33" s="2" customFormat="1" ht="51" hidden="1" customHeight="1" x14ac:dyDescent="0.25">
      <c r="A138" s="9"/>
      <c r="B138" s="28"/>
      <c r="C138" s="23" t="s">
        <v>118</v>
      </c>
      <c r="D138" s="24">
        <f t="shared" ref="D138:D201" si="5">SUM(E138:I138)</f>
        <v>232</v>
      </c>
      <c r="E138" s="24">
        <v>232</v>
      </c>
      <c r="F138" s="24"/>
      <c r="G138" s="24"/>
      <c r="H138" s="24"/>
      <c r="I138" s="24"/>
      <c r="J138" s="62"/>
      <c r="K138" s="56"/>
      <c r="L138" s="6"/>
    </row>
    <row r="139" spans="1:33" s="21" customFormat="1" ht="86.25" customHeight="1" x14ac:dyDescent="0.25">
      <c r="A139" s="4" t="s">
        <v>15</v>
      </c>
      <c r="B139" s="32" t="s">
        <v>16</v>
      </c>
      <c r="C139" s="32"/>
      <c r="D139" s="14">
        <f t="shared" si="5"/>
        <v>0</v>
      </c>
      <c r="E139" s="14"/>
      <c r="F139" s="14"/>
      <c r="G139" s="14"/>
      <c r="H139" s="14"/>
      <c r="I139" s="14"/>
      <c r="J139" s="26"/>
      <c r="K139" s="58"/>
      <c r="L139" s="20"/>
    </row>
    <row r="140" spans="1:33" s="21" customFormat="1" ht="75" customHeight="1" x14ac:dyDescent="0.25">
      <c r="A140" s="4" t="s">
        <v>17</v>
      </c>
      <c r="B140" s="32" t="s">
        <v>18</v>
      </c>
      <c r="C140" s="32"/>
      <c r="D140" s="14">
        <f>D141+D142+D145</f>
        <v>1424</v>
      </c>
      <c r="E140" s="14">
        <f t="shared" ref="E140:I140" si="6">E141+E142+E145</f>
        <v>1424</v>
      </c>
      <c r="F140" s="14">
        <f t="shared" si="6"/>
        <v>0</v>
      </c>
      <c r="G140" s="14">
        <f t="shared" si="6"/>
        <v>0</v>
      </c>
      <c r="H140" s="14">
        <f t="shared" si="6"/>
        <v>0</v>
      </c>
      <c r="I140" s="14">
        <f t="shared" si="6"/>
        <v>0</v>
      </c>
      <c r="J140" s="26"/>
      <c r="K140" s="58">
        <f>E141+E142+E145</f>
        <v>1424</v>
      </c>
      <c r="L140" s="20"/>
      <c r="M140" s="41"/>
      <c r="N140" s="41"/>
      <c r="O140" s="41"/>
      <c r="P140" s="41"/>
      <c r="Q140" s="41"/>
      <c r="R140" s="41"/>
      <c r="S140" s="41"/>
    </row>
    <row r="141" spans="1:33" s="2" customFormat="1" ht="45" customHeight="1" x14ac:dyDescent="0.25">
      <c r="A141" s="9"/>
      <c r="B141" s="28"/>
      <c r="C141" s="40" t="s">
        <v>146</v>
      </c>
      <c r="D141" s="24">
        <f t="shared" ref="D141" si="7">SUM(E141:I141)</f>
        <v>1000</v>
      </c>
      <c r="E141" s="24">
        <v>1000</v>
      </c>
      <c r="F141" s="24"/>
      <c r="G141" s="24"/>
      <c r="H141" s="24"/>
      <c r="I141" s="24"/>
      <c r="J141" s="40"/>
      <c r="K141" s="56"/>
      <c r="L141" s="6"/>
    </row>
    <row r="142" spans="1:33" s="2" customFormat="1" ht="21" customHeight="1" x14ac:dyDescent="0.25">
      <c r="A142" s="9"/>
      <c r="B142" s="28"/>
      <c r="C142" s="40" t="s">
        <v>39</v>
      </c>
      <c r="D142" s="24">
        <f t="shared" si="5"/>
        <v>80</v>
      </c>
      <c r="E142" s="24">
        <f>SUM(E143:E144)</f>
        <v>80</v>
      </c>
      <c r="F142" s="24"/>
      <c r="G142" s="24"/>
      <c r="H142" s="24"/>
      <c r="I142" s="24"/>
      <c r="J142" s="15"/>
      <c r="K142" s="56"/>
      <c r="L142" s="6"/>
    </row>
    <row r="143" spans="1:33" s="2" customFormat="1" ht="21" hidden="1" customHeight="1" x14ac:dyDescent="0.25">
      <c r="A143" s="9"/>
      <c r="B143" s="28"/>
      <c r="C143" s="23" t="s">
        <v>73</v>
      </c>
      <c r="D143" s="24">
        <f t="shared" si="5"/>
        <v>30</v>
      </c>
      <c r="E143" s="24">
        <v>30</v>
      </c>
      <c r="F143" s="24"/>
      <c r="G143" s="24"/>
      <c r="H143" s="24"/>
      <c r="I143" s="24"/>
      <c r="J143" s="15"/>
      <c r="K143" s="56"/>
      <c r="L143" s="6"/>
    </row>
    <row r="144" spans="1:33" s="2" customFormat="1" ht="21" hidden="1" customHeight="1" x14ac:dyDescent="0.25">
      <c r="A144" s="9"/>
      <c r="B144" s="28"/>
      <c r="C144" s="23" t="s">
        <v>75</v>
      </c>
      <c r="D144" s="24">
        <f t="shared" si="5"/>
        <v>50</v>
      </c>
      <c r="E144" s="24">
        <v>50</v>
      </c>
      <c r="F144" s="24"/>
      <c r="G144" s="24"/>
      <c r="H144" s="24"/>
      <c r="I144" s="24"/>
      <c r="J144" s="15"/>
      <c r="K144" s="56"/>
      <c r="L144" s="6"/>
    </row>
    <row r="145" spans="1:22" s="2" customFormat="1" ht="21" customHeight="1" x14ac:dyDescent="0.25">
      <c r="A145" s="9"/>
      <c r="B145" s="28"/>
      <c r="C145" s="40" t="s">
        <v>40</v>
      </c>
      <c r="D145" s="24">
        <f t="shared" si="5"/>
        <v>344</v>
      </c>
      <c r="E145" s="24">
        <f>SUM(E152:E154)</f>
        <v>344</v>
      </c>
      <c r="F145" s="24"/>
      <c r="G145" s="24"/>
      <c r="H145" s="24"/>
      <c r="I145" s="24"/>
      <c r="J145" s="15"/>
      <c r="K145" s="56"/>
      <c r="L145" s="6"/>
    </row>
    <row r="146" spans="1:22" s="2" customFormat="1" ht="47.25" hidden="1" x14ac:dyDescent="0.25">
      <c r="A146" s="9" t="s">
        <v>19</v>
      </c>
      <c r="B146" s="28" t="s">
        <v>20</v>
      </c>
      <c r="C146" s="28"/>
      <c r="D146" s="14">
        <f t="shared" si="5"/>
        <v>0</v>
      </c>
      <c r="E146" s="24">
        <f>SUM(E147:E151)</f>
        <v>0</v>
      </c>
      <c r="F146" s="24">
        <f t="shared" ref="F146:I146" si="8">SUM(F147:F151)</f>
        <v>0</v>
      </c>
      <c r="G146" s="24">
        <f t="shared" si="8"/>
        <v>0</v>
      </c>
      <c r="H146" s="24">
        <f t="shared" si="8"/>
        <v>0</v>
      </c>
      <c r="I146" s="24">
        <f t="shared" si="8"/>
        <v>0</v>
      </c>
      <c r="J146" s="15"/>
      <c r="K146" s="56"/>
      <c r="L146" s="6"/>
    </row>
    <row r="147" spans="1:22" s="2" customFormat="1" hidden="1" x14ac:dyDescent="0.25">
      <c r="A147" s="9"/>
      <c r="B147" s="28"/>
      <c r="C147" s="40" t="s">
        <v>38</v>
      </c>
      <c r="D147" s="14">
        <f t="shared" si="5"/>
        <v>0</v>
      </c>
      <c r="E147" s="24"/>
      <c r="F147" s="24"/>
      <c r="G147" s="24"/>
      <c r="H147" s="24"/>
      <c r="I147" s="24"/>
      <c r="J147" s="15"/>
      <c r="K147" s="56"/>
      <c r="L147" s="6"/>
    </row>
    <row r="148" spans="1:22" s="2" customFormat="1" hidden="1" x14ac:dyDescent="0.25">
      <c r="A148" s="9"/>
      <c r="B148" s="28"/>
      <c r="C148" s="40" t="s">
        <v>41</v>
      </c>
      <c r="D148" s="14">
        <f t="shared" si="5"/>
        <v>0</v>
      </c>
      <c r="E148" s="24"/>
      <c r="F148" s="24"/>
      <c r="G148" s="24"/>
      <c r="H148" s="24"/>
      <c r="I148" s="24"/>
      <c r="J148" s="15"/>
      <c r="K148" s="56"/>
      <c r="L148" s="6"/>
    </row>
    <row r="149" spans="1:22" s="2" customFormat="1" hidden="1" x14ac:dyDescent="0.25">
      <c r="A149" s="9"/>
      <c r="B149" s="28"/>
      <c r="C149" s="40" t="s">
        <v>39</v>
      </c>
      <c r="D149" s="14">
        <f t="shared" si="5"/>
        <v>0</v>
      </c>
      <c r="E149" s="24"/>
      <c r="F149" s="24"/>
      <c r="G149" s="24"/>
      <c r="H149" s="24"/>
      <c r="I149" s="24"/>
      <c r="J149" s="15"/>
      <c r="K149" s="56"/>
      <c r="L149" s="6"/>
    </row>
    <row r="150" spans="1:22" s="2" customFormat="1" hidden="1" x14ac:dyDescent="0.25">
      <c r="A150" s="9"/>
      <c r="B150" s="28"/>
      <c r="C150" s="40" t="s">
        <v>42</v>
      </c>
      <c r="D150" s="14">
        <f t="shared" si="5"/>
        <v>0</v>
      </c>
      <c r="E150" s="24"/>
      <c r="F150" s="24"/>
      <c r="G150" s="24"/>
      <c r="H150" s="24"/>
      <c r="I150" s="24"/>
      <c r="J150" s="15"/>
      <c r="K150" s="56"/>
      <c r="L150" s="6"/>
    </row>
    <row r="151" spans="1:22" s="2" customFormat="1" hidden="1" x14ac:dyDescent="0.25">
      <c r="A151" s="9"/>
      <c r="B151" s="28"/>
      <c r="C151" s="40" t="s">
        <v>40</v>
      </c>
      <c r="D151" s="14">
        <f t="shared" si="5"/>
        <v>0</v>
      </c>
      <c r="E151" s="24"/>
      <c r="F151" s="24"/>
      <c r="G151" s="24"/>
      <c r="H151" s="24"/>
      <c r="I151" s="24"/>
      <c r="J151" s="15"/>
      <c r="K151" s="56"/>
      <c r="L151" s="6"/>
    </row>
    <row r="152" spans="1:22" s="2" customFormat="1" hidden="1" x14ac:dyDescent="0.25">
      <c r="A152" s="9"/>
      <c r="B152" s="28"/>
      <c r="C152" s="23" t="s">
        <v>114</v>
      </c>
      <c r="D152" s="24">
        <f t="shared" si="5"/>
        <v>115</v>
      </c>
      <c r="E152" s="24">
        <v>115</v>
      </c>
      <c r="F152" s="24"/>
      <c r="G152" s="24"/>
      <c r="H152" s="24"/>
      <c r="I152" s="24"/>
      <c r="J152" s="15"/>
      <c r="K152" s="56"/>
      <c r="L152" s="6"/>
    </row>
    <row r="153" spans="1:22" s="2" customFormat="1" hidden="1" x14ac:dyDescent="0.25">
      <c r="A153" s="9"/>
      <c r="B153" s="28"/>
      <c r="C153" s="23" t="s">
        <v>79</v>
      </c>
      <c r="D153" s="24">
        <f t="shared" si="5"/>
        <v>114</v>
      </c>
      <c r="E153" s="24">
        <v>114</v>
      </c>
      <c r="F153" s="24"/>
      <c r="G153" s="24"/>
      <c r="H153" s="24"/>
      <c r="I153" s="24"/>
      <c r="J153" s="15"/>
      <c r="K153" s="56"/>
      <c r="L153" s="6"/>
    </row>
    <row r="154" spans="1:22" s="2" customFormat="1" hidden="1" x14ac:dyDescent="0.25">
      <c r="A154" s="9"/>
      <c r="B154" s="28"/>
      <c r="C154" s="23" t="s">
        <v>115</v>
      </c>
      <c r="D154" s="24">
        <f t="shared" si="5"/>
        <v>115</v>
      </c>
      <c r="E154" s="24">
        <v>115</v>
      </c>
      <c r="F154" s="24"/>
      <c r="G154" s="24"/>
      <c r="H154" s="24"/>
      <c r="I154" s="24"/>
      <c r="J154" s="15"/>
      <c r="K154" s="56"/>
      <c r="L154" s="6"/>
    </row>
    <row r="155" spans="1:22" s="21" customFormat="1" ht="63" x14ac:dyDescent="0.25">
      <c r="A155" s="4">
        <v>6</v>
      </c>
      <c r="B155" s="12" t="s">
        <v>62</v>
      </c>
      <c r="C155" s="12"/>
      <c r="D155" s="14">
        <f t="shared" si="5"/>
        <v>6385</v>
      </c>
      <c r="E155" s="14">
        <f>SUM(E156:E180)</f>
        <v>0</v>
      </c>
      <c r="F155" s="14">
        <f>SUM(F156:F180)</f>
        <v>0</v>
      </c>
      <c r="G155" s="14">
        <f>G156+G157+G159+G180</f>
        <v>6385</v>
      </c>
      <c r="H155" s="14">
        <f>SUM(H156:H180)</f>
        <v>0</v>
      </c>
      <c r="I155" s="14">
        <f>SUM(I156:I180)</f>
        <v>0</v>
      </c>
      <c r="J155" s="26"/>
      <c r="K155" s="56">
        <f>G156+G157+G159+G180</f>
        <v>6385</v>
      </c>
      <c r="L155" s="20"/>
      <c r="M155" s="41"/>
      <c r="N155" s="41"/>
      <c r="O155" s="41"/>
      <c r="P155" s="41"/>
      <c r="Q155" s="41"/>
      <c r="R155" s="41"/>
      <c r="S155" s="41"/>
      <c r="T155" s="41"/>
      <c r="U155" s="41"/>
      <c r="V155" s="41"/>
    </row>
    <row r="156" spans="1:22" s="2" customFormat="1" ht="33" customHeight="1" x14ac:dyDescent="0.25">
      <c r="A156" s="9"/>
      <c r="B156" s="40"/>
      <c r="C156" s="40" t="s">
        <v>44</v>
      </c>
      <c r="D156" s="24">
        <f t="shared" si="5"/>
        <v>868</v>
      </c>
      <c r="E156" s="24"/>
      <c r="F156" s="24"/>
      <c r="G156" s="24">
        <v>868</v>
      </c>
      <c r="H156" s="24"/>
      <c r="I156" s="24"/>
      <c r="J156" s="15"/>
      <c r="K156" s="56"/>
      <c r="L156" s="6"/>
    </row>
    <row r="157" spans="1:22" s="2" customFormat="1" ht="19.5" customHeight="1" x14ac:dyDescent="0.25">
      <c r="A157" s="9"/>
      <c r="B157" s="40"/>
      <c r="C157" s="40" t="s">
        <v>43</v>
      </c>
      <c r="D157" s="24">
        <f t="shared" si="5"/>
        <v>85</v>
      </c>
      <c r="E157" s="24"/>
      <c r="F157" s="24"/>
      <c r="G157" s="24">
        <f>G158</f>
        <v>85</v>
      </c>
      <c r="H157" s="24"/>
      <c r="I157" s="24"/>
      <c r="J157" s="15"/>
      <c r="K157" s="56"/>
      <c r="L157" s="6"/>
    </row>
    <row r="158" spans="1:22" s="2" customFormat="1" ht="19.5" hidden="1" customHeight="1" x14ac:dyDescent="0.25">
      <c r="A158" s="9"/>
      <c r="B158" s="40"/>
      <c r="C158" s="23" t="s">
        <v>119</v>
      </c>
      <c r="D158" s="24">
        <f t="shared" si="5"/>
        <v>85</v>
      </c>
      <c r="E158" s="24"/>
      <c r="F158" s="24"/>
      <c r="G158" s="24">
        <v>85</v>
      </c>
      <c r="H158" s="24"/>
      <c r="I158" s="24"/>
      <c r="J158" s="15"/>
      <c r="K158" s="56"/>
      <c r="L158" s="6"/>
    </row>
    <row r="159" spans="1:22" s="2" customFormat="1" ht="19.5" customHeight="1" x14ac:dyDescent="0.25">
      <c r="A159" s="9"/>
      <c r="B159" s="40"/>
      <c r="C159" s="40" t="s">
        <v>39</v>
      </c>
      <c r="D159" s="24">
        <f t="shared" si="5"/>
        <v>4714</v>
      </c>
      <c r="E159" s="24"/>
      <c r="F159" s="24"/>
      <c r="G159" s="24">
        <f>SUM(G160:G179)</f>
        <v>4714</v>
      </c>
      <c r="H159" s="24"/>
      <c r="I159" s="24"/>
      <c r="J159" s="15"/>
      <c r="K159" s="56"/>
      <c r="L159" s="6"/>
    </row>
    <row r="160" spans="1:22" s="2" customFormat="1" ht="19.5" hidden="1" customHeight="1" x14ac:dyDescent="0.25">
      <c r="A160" s="9"/>
      <c r="B160" s="40"/>
      <c r="C160" s="23" t="s">
        <v>67</v>
      </c>
      <c r="D160" s="24">
        <f t="shared" si="5"/>
        <v>50</v>
      </c>
      <c r="E160" s="24"/>
      <c r="F160" s="24"/>
      <c r="G160" s="25">
        <v>50</v>
      </c>
      <c r="H160" s="24"/>
      <c r="I160" s="24"/>
      <c r="J160" s="15"/>
      <c r="K160" s="56"/>
      <c r="L160" s="6"/>
    </row>
    <row r="161" spans="1:12" s="2" customFormat="1" ht="19.5" hidden="1" customHeight="1" x14ac:dyDescent="0.25">
      <c r="A161" s="9"/>
      <c r="B161" s="40"/>
      <c r="C161" s="23" t="s">
        <v>70</v>
      </c>
      <c r="D161" s="24">
        <f t="shared" si="5"/>
        <v>150</v>
      </c>
      <c r="E161" s="24"/>
      <c r="F161" s="24"/>
      <c r="G161" s="25">
        <v>150</v>
      </c>
      <c r="H161" s="24"/>
      <c r="I161" s="24"/>
      <c r="J161" s="15"/>
      <c r="K161" s="56"/>
      <c r="L161" s="6"/>
    </row>
    <row r="162" spans="1:12" s="2" customFormat="1" ht="19.5" hidden="1" customHeight="1" x14ac:dyDescent="0.25">
      <c r="A162" s="9"/>
      <c r="B162" s="40"/>
      <c r="C162" s="23" t="s">
        <v>104</v>
      </c>
      <c r="D162" s="24">
        <f t="shared" si="5"/>
        <v>50</v>
      </c>
      <c r="E162" s="24"/>
      <c r="F162" s="24"/>
      <c r="G162" s="25">
        <v>50</v>
      </c>
      <c r="H162" s="24"/>
      <c r="I162" s="24"/>
      <c r="J162" s="15"/>
      <c r="K162" s="56"/>
      <c r="L162" s="6"/>
    </row>
    <row r="163" spans="1:12" s="2" customFormat="1" ht="19.5" hidden="1" customHeight="1" x14ac:dyDescent="0.25">
      <c r="A163" s="9"/>
      <c r="B163" s="40"/>
      <c r="C163" s="23" t="s">
        <v>68</v>
      </c>
      <c r="D163" s="24">
        <f t="shared" si="5"/>
        <v>150</v>
      </c>
      <c r="E163" s="24"/>
      <c r="F163" s="24"/>
      <c r="G163" s="25">
        <v>150</v>
      </c>
      <c r="H163" s="24"/>
      <c r="I163" s="24"/>
      <c r="J163" s="15"/>
      <c r="K163" s="56"/>
      <c r="L163" s="6"/>
    </row>
    <row r="164" spans="1:12" s="2" customFormat="1" ht="19.5" hidden="1" customHeight="1" x14ac:dyDescent="0.25">
      <c r="A164" s="9"/>
      <c r="B164" s="40"/>
      <c r="C164" s="23" t="s">
        <v>120</v>
      </c>
      <c r="D164" s="24">
        <f t="shared" si="5"/>
        <v>464</v>
      </c>
      <c r="E164" s="24"/>
      <c r="F164" s="24"/>
      <c r="G164" s="25">
        <v>464</v>
      </c>
      <c r="H164" s="24"/>
      <c r="I164" s="24"/>
      <c r="J164" s="15"/>
      <c r="K164" s="56"/>
      <c r="L164" s="6"/>
    </row>
    <row r="165" spans="1:12" s="2" customFormat="1" ht="19.5" hidden="1" customHeight="1" x14ac:dyDescent="0.25">
      <c r="A165" s="9"/>
      <c r="B165" s="40"/>
      <c r="C165" s="23" t="s">
        <v>105</v>
      </c>
      <c r="D165" s="24">
        <f t="shared" si="5"/>
        <v>100</v>
      </c>
      <c r="E165" s="24"/>
      <c r="F165" s="24"/>
      <c r="G165" s="25">
        <v>100</v>
      </c>
      <c r="H165" s="24"/>
      <c r="I165" s="24"/>
      <c r="J165" s="15"/>
      <c r="K165" s="56"/>
      <c r="L165" s="6"/>
    </row>
    <row r="166" spans="1:12" s="2" customFormat="1" ht="19.5" hidden="1" customHeight="1" x14ac:dyDescent="0.25">
      <c r="A166" s="9"/>
      <c r="B166" s="40"/>
      <c r="C166" s="23" t="s">
        <v>69</v>
      </c>
      <c r="D166" s="24">
        <f t="shared" si="5"/>
        <v>50</v>
      </c>
      <c r="E166" s="24"/>
      <c r="F166" s="24"/>
      <c r="G166" s="25">
        <v>50</v>
      </c>
      <c r="H166" s="24"/>
      <c r="I166" s="24"/>
      <c r="J166" s="15"/>
      <c r="K166" s="56"/>
      <c r="L166" s="6"/>
    </row>
    <row r="167" spans="1:12" s="2" customFormat="1" ht="19.5" hidden="1" customHeight="1" x14ac:dyDescent="0.25">
      <c r="A167" s="9"/>
      <c r="B167" s="40"/>
      <c r="C167" s="23" t="s">
        <v>106</v>
      </c>
      <c r="D167" s="24">
        <f t="shared" si="5"/>
        <v>340</v>
      </c>
      <c r="E167" s="24"/>
      <c r="F167" s="24"/>
      <c r="G167" s="25">
        <v>340</v>
      </c>
      <c r="H167" s="24"/>
      <c r="I167" s="24"/>
      <c r="J167" s="15"/>
      <c r="K167" s="56"/>
      <c r="L167" s="6"/>
    </row>
    <row r="168" spans="1:12" s="2" customFormat="1" ht="19.5" hidden="1" customHeight="1" x14ac:dyDescent="0.25">
      <c r="A168" s="9"/>
      <c r="B168" s="40"/>
      <c r="C168" s="23" t="s">
        <v>73</v>
      </c>
      <c r="D168" s="24">
        <f t="shared" si="5"/>
        <v>295</v>
      </c>
      <c r="E168" s="24"/>
      <c r="F168" s="24"/>
      <c r="G168" s="25">
        <v>295</v>
      </c>
      <c r="H168" s="24"/>
      <c r="I168" s="24"/>
      <c r="J168" s="15"/>
      <c r="K168" s="56"/>
      <c r="L168" s="6"/>
    </row>
    <row r="169" spans="1:12" s="2" customFormat="1" ht="19.5" hidden="1" customHeight="1" x14ac:dyDescent="0.25">
      <c r="A169" s="9"/>
      <c r="B169" s="40"/>
      <c r="C169" s="23" t="s">
        <v>72</v>
      </c>
      <c r="D169" s="24">
        <f t="shared" si="5"/>
        <v>150</v>
      </c>
      <c r="E169" s="24"/>
      <c r="F169" s="24"/>
      <c r="G169" s="25">
        <v>150</v>
      </c>
      <c r="H169" s="24"/>
      <c r="I169" s="24"/>
      <c r="J169" s="15"/>
      <c r="K169" s="56"/>
      <c r="L169" s="6"/>
    </row>
    <row r="170" spans="1:12" s="2" customFormat="1" ht="19.5" hidden="1" customHeight="1" x14ac:dyDescent="0.25">
      <c r="A170" s="9"/>
      <c r="B170" s="40"/>
      <c r="C170" s="23" t="s">
        <v>107</v>
      </c>
      <c r="D170" s="24">
        <f t="shared" si="5"/>
        <v>295</v>
      </c>
      <c r="E170" s="24"/>
      <c r="F170" s="24"/>
      <c r="G170" s="25">
        <v>295</v>
      </c>
      <c r="H170" s="24"/>
      <c r="I170" s="24"/>
      <c r="J170" s="15"/>
      <c r="K170" s="56"/>
      <c r="L170" s="6"/>
    </row>
    <row r="171" spans="1:12" s="2" customFormat="1" ht="19.5" hidden="1" customHeight="1" x14ac:dyDescent="0.25">
      <c r="A171" s="9"/>
      <c r="B171" s="40"/>
      <c r="C171" s="23" t="s">
        <v>108</v>
      </c>
      <c r="D171" s="24">
        <f t="shared" si="5"/>
        <v>340</v>
      </c>
      <c r="E171" s="24"/>
      <c r="F171" s="24"/>
      <c r="G171" s="25">
        <v>340</v>
      </c>
      <c r="H171" s="24"/>
      <c r="I171" s="24"/>
      <c r="J171" s="15"/>
      <c r="K171" s="56"/>
      <c r="L171" s="6"/>
    </row>
    <row r="172" spans="1:12" s="2" customFormat="1" ht="19.5" hidden="1" customHeight="1" x14ac:dyDescent="0.25">
      <c r="A172" s="9"/>
      <c r="B172" s="40"/>
      <c r="C172" s="23" t="s">
        <v>71</v>
      </c>
      <c r="D172" s="24">
        <f t="shared" si="5"/>
        <v>295</v>
      </c>
      <c r="E172" s="24"/>
      <c r="F172" s="24"/>
      <c r="G172" s="25">
        <v>295</v>
      </c>
      <c r="H172" s="24"/>
      <c r="I172" s="24"/>
      <c r="J172" s="15"/>
      <c r="K172" s="56"/>
      <c r="L172" s="6"/>
    </row>
    <row r="173" spans="1:12" s="2" customFormat="1" ht="19.5" hidden="1" customHeight="1" x14ac:dyDescent="0.25">
      <c r="A173" s="9"/>
      <c r="B173" s="40"/>
      <c r="C173" s="23" t="s">
        <v>75</v>
      </c>
      <c r="D173" s="24">
        <f t="shared" si="5"/>
        <v>375</v>
      </c>
      <c r="E173" s="24"/>
      <c r="F173" s="24"/>
      <c r="G173" s="25">
        <v>375</v>
      </c>
      <c r="H173" s="24"/>
      <c r="I173" s="24"/>
      <c r="J173" s="15"/>
      <c r="K173" s="56"/>
      <c r="L173" s="6"/>
    </row>
    <row r="174" spans="1:12" s="2" customFormat="1" ht="19.5" hidden="1" customHeight="1" x14ac:dyDescent="0.25">
      <c r="A174" s="9"/>
      <c r="B174" s="40"/>
      <c r="C174" s="23" t="s">
        <v>111</v>
      </c>
      <c r="D174" s="24">
        <f t="shared" si="5"/>
        <v>200</v>
      </c>
      <c r="E174" s="24"/>
      <c r="F174" s="24"/>
      <c r="G174" s="25">
        <v>200</v>
      </c>
      <c r="H174" s="24"/>
      <c r="I174" s="24"/>
      <c r="J174" s="15"/>
      <c r="K174" s="56"/>
      <c r="L174" s="6"/>
    </row>
    <row r="175" spans="1:12" s="2" customFormat="1" ht="19.5" hidden="1" customHeight="1" x14ac:dyDescent="0.25">
      <c r="A175" s="9"/>
      <c r="B175" s="40"/>
      <c r="C175" s="23" t="s">
        <v>109</v>
      </c>
      <c r="D175" s="24">
        <f t="shared" si="5"/>
        <v>250</v>
      </c>
      <c r="E175" s="24"/>
      <c r="F175" s="24"/>
      <c r="G175" s="25">
        <v>250</v>
      </c>
      <c r="H175" s="24"/>
      <c r="I175" s="24"/>
      <c r="J175" s="15"/>
      <c r="K175" s="56"/>
      <c r="L175" s="6"/>
    </row>
    <row r="176" spans="1:12" s="2" customFormat="1" ht="19.5" hidden="1" customHeight="1" x14ac:dyDescent="0.25">
      <c r="A176" s="9"/>
      <c r="B176" s="40"/>
      <c r="C176" s="23" t="s">
        <v>76</v>
      </c>
      <c r="D176" s="24">
        <f t="shared" si="5"/>
        <v>250</v>
      </c>
      <c r="E176" s="24"/>
      <c r="F176" s="24"/>
      <c r="G176" s="25">
        <v>250</v>
      </c>
      <c r="H176" s="24"/>
      <c r="I176" s="24"/>
      <c r="J176" s="15"/>
      <c r="K176" s="56"/>
      <c r="L176" s="6"/>
    </row>
    <row r="177" spans="1:22" s="2" customFormat="1" ht="19.5" hidden="1" customHeight="1" x14ac:dyDescent="0.25">
      <c r="A177" s="9"/>
      <c r="B177" s="40"/>
      <c r="C177" s="23" t="s">
        <v>77</v>
      </c>
      <c r="D177" s="24">
        <f t="shared" si="5"/>
        <v>375</v>
      </c>
      <c r="E177" s="24"/>
      <c r="F177" s="24"/>
      <c r="G177" s="25">
        <v>375</v>
      </c>
      <c r="H177" s="24"/>
      <c r="I177" s="24"/>
      <c r="J177" s="15"/>
      <c r="K177" s="56"/>
      <c r="L177" s="6"/>
    </row>
    <row r="178" spans="1:22" s="2" customFormat="1" ht="19.5" hidden="1" customHeight="1" x14ac:dyDescent="0.25">
      <c r="A178" s="9"/>
      <c r="B178" s="40"/>
      <c r="C178" s="23" t="s">
        <v>110</v>
      </c>
      <c r="D178" s="24">
        <f t="shared" si="5"/>
        <v>295</v>
      </c>
      <c r="E178" s="24"/>
      <c r="F178" s="24"/>
      <c r="G178" s="25">
        <v>295</v>
      </c>
      <c r="H178" s="24"/>
      <c r="I178" s="24"/>
      <c r="J178" s="15"/>
      <c r="K178" s="56"/>
      <c r="L178" s="6"/>
    </row>
    <row r="179" spans="1:22" s="2" customFormat="1" ht="19.5" hidden="1" customHeight="1" x14ac:dyDescent="0.25">
      <c r="A179" s="9"/>
      <c r="B179" s="40"/>
      <c r="C179" s="23" t="s">
        <v>112</v>
      </c>
      <c r="D179" s="24">
        <f t="shared" si="5"/>
        <v>240</v>
      </c>
      <c r="E179" s="24"/>
      <c r="F179" s="24"/>
      <c r="G179" s="25">
        <v>240</v>
      </c>
      <c r="H179" s="24"/>
      <c r="I179" s="24"/>
      <c r="J179" s="15"/>
      <c r="K179" s="56"/>
      <c r="L179" s="6"/>
    </row>
    <row r="180" spans="1:22" s="2" customFormat="1" ht="19.5" customHeight="1" x14ac:dyDescent="0.25">
      <c r="A180" s="9"/>
      <c r="B180" s="40"/>
      <c r="C180" s="40" t="s">
        <v>40</v>
      </c>
      <c r="D180" s="24">
        <f t="shared" si="5"/>
        <v>718</v>
      </c>
      <c r="E180" s="24"/>
      <c r="F180" s="24"/>
      <c r="G180" s="24">
        <f>SUM(G181:G183)</f>
        <v>718</v>
      </c>
      <c r="H180" s="24"/>
      <c r="I180" s="24"/>
      <c r="J180" s="15"/>
      <c r="K180" s="56"/>
      <c r="L180" s="6"/>
    </row>
    <row r="181" spans="1:22" s="21" customFormat="1" ht="19.5" hidden="1" customHeight="1" x14ac:dyDescent="0.25">
      <c r="A181" s="4"/>
      <c r="B181" s="12"/>
      <c r="C181" s="23" t="s">
        <v>114</v>
      </c>
      <c r="D181" s="24">
        <f t="shared" si="5"/>
        <v>340</v>
      </c>
      <c r="E181" s="14"/>
      <c r="F181" s="14"/>
      <c r="G181" s="25">
        <v>340</v>
      </c>
      <c r="H181" s="14"/>
      <c r="I181" s="14"/>
      <c r="J181" s="26"/>
      <c r="K181" s="56"/>
      <c r="L181" s="20"/>
    </row>
    <row r="182" spans="1:22" s="21" customFormat="1" ht="19.5" hidden="1" customHeight="1" x14ac:dyDescent="0.25">
      <c r="A182" s="4"/>
      <c r="B182" s="12"/>
      <c r="C182" s="23" t="s">
        <v>79</v>
      </c>
      <c r="D182" s="24">
        <f t="shared" si="5"/>
        <v>189</v>
      </c>
      <c r="E182" s="14"/>
      <c r="F182" s="14"/>
      <c r="G182" s="25">
        <v>189</v>
      </c>
      <c r="H182" s="14"/>
      <c r="I182" s="14"/>
      <c r="J182" s="26"/>
      <c r="K182" s="56"/>
      <c r="L182" s="20"/>
    </row>
    <row r="183" spans="1:22" s="21" customFormat="1" ht="19.5" hidden="1" customHeight="1" x14ac:dyDescent="0.25">
      <c r="A183" s="4"/>
      <c r="B183" s="12"/>
      <c r="C183" s="23" t="s">
        <v>115</v>
      </c>
      <c r="D183" s="24">
        <f t="shared" si="5"/>
        <v>189</v>
      </c>
      <c r="E183" s="14"/>
      <c r="F183" s="14"/>
      <c r="G183" s="25">
        <v>189</v>
      </c>
      <c r="H183" s="14"/>
      <c r="I183" s="14"/>
      <c r="J183" s="26"/>
      <c r="K183" s="56"/>
      <c r="L183" s="20"/>
    </row>
    <row r="184" spans="1:22" s="21" customFormat="1" ht="72" customHeight="1" x14ac:dyDescent="0.25">
      <c r="A184" s="4">
        <v>7</v>
      </c>
      <c r="B184" s="12" t="s">
        <v>34</v>
      </c>
      <c r="C184" s="12"/>
      <c r="D184" s="14">
        <f t="shared" si="5"/>
        <v>4209</v>
      </c>
      <c r="E184" s="14">
        <f>E185</f>
        <v>0</v>
      </c>
      <c r="F184" s="14">
        <f t="shared" ref="F184:I184" si="9">F185</f>
        <v>4209</v>
      </c>
      <c r="G184" s="14">
        <f t="shared" si="9"/>
        <v>0</v>
      </c>
      <c r="H184" s="14">
        <f t="shared" si="9"/>
        <v>0</v>
      </c>
      <c r="I184" s="14">
        <f t="shared" si="9"/>
        <v>0</v>
      </c>
      <c r="J184" s="26"/>
      <c r="K184" s="56">
        <f>F184</f>
        <v>4209</v>
      </c>
      <c r="L184" s="20"/>
    </row>
    <row r="185" spans="1:22" s="2" customFormat="1" ht="21" customHeight="1" x14ac:dyDescent="0.25">
      <c r="A185" s="9"/>
      <c r="B185" s="12"/>
      <c r="C185" s="40" t="s">
        <v>35</v>
      </c>
      <c r="D185" s="24">
        <f t="shared" si="5"/>
        <v>4209</v>
      </c>
      <c r="E185" s="24"/>
      <c r="F185" s="24">
        <v>4209</v>
      </c>
      <c r="G185" s="24"/>
      <c r="H185" s="24"/>
      <c r="I185" s="24"/>
      <c r="J185" s="15"/>
      <c r="K185" s="56"/>
      <c r="L185" s="6"/>
    </row>
    <row r="186" spans="1:22" s="21" customFormat="1" ht="63.75" customHeight="1" x14ac:dyDescent="0.25">
      <c r="A186" s="4">
        <v>8</v>
      </c>
      <c r="B186" s="12" t="s">
        <v>63</v>
      </c>
      <c r="C186" s="12"/>
      <c r="D186" s="14">
        <f t="shared" si="5"/>
        <v>5789</v>
      </c>
      <c r="E186" s="14">
        <f>SUM(E187:E224)</f>
        <v>0</v>
      </c>
      <c r="F186" s="14">
        <f>SUM(F187:F224)</f>
        <v>0</v>
      </c>
      <c r="G186" s="14">
        <f>SUM(G187:G224)</f>
        <v>0</v>
      </c>
      <c r="H186" s="14">
        <f>SUM(H187:H224)</f>
        <v>0</v>
      </c>
      <c r="I186" s="14">
        <f>I187+I188+I190+I203+I224</f>
        <v>5789</v>
      </c>
      <c r="J186" s="26"/>
      <c r="K186" s="56">
        <f>I187+I188+I190+I203+I224</f>
        <v>5789</v>
      </c>
      <c r="L186" s="20"/>
      <c r="M186" s="41"/>
      <c r="N186" s="41"/>
      <c r="O186" s="41"/>
      <c r="P186" s="41"/>
      <c r="Q186" s="41"/>
      <c r="R186" s="41"/>
      <c r="S186" s="41"/>
      <c r="T186" s="41"/>
      <c r="U186" s="41"/>
      <c r="V186" s="41"/>
    </row>
    <row r="187" spans="1:22" s="2" customFormat="1" ht="30.75" customHeight="1" x14ac:dyDescent="0.25">
      <c r="A187" s="9"/>
      <c r="B187" s="40"/>
      <c r="C187" s="40" t="s">
        <v>36</v>
      </c>
      <c r="D187" s="24">
        <f t="shared" si="5"/>
        <v>2476</v>
      </c>
      <c r="E187" s="24"/>
      <c r="F187" s="24"/>
      <c r="G187" s="24"/>
      <c r="H187" s="24"/>
      <c r="I187" s="24">
        <v>2476</v>
      </c>
      <c r="J187" s="15"/>
      <c r="K187" s="56"/>
      <c r="L187" s="6"/>
    </row>
    <row r="188" spans="1:22" s="2" customFormat="1" ht="19.5" customHeight="1" x14ac:dyDescent="0.25">
      <c r="A188" s="9"/>
      <c r="B188" s="40"/>
      <c r="C188" s="40" t="s">
        <v>43</v>
      </c>
      <c r="D188" s="24">
        <f t="shared" si="5"/>
        <v>21</v>
      </c>
      <c r="E188" s="24"/>
      <c r="F188" s="24"/>
      <c r="G188" s="24"/>
      <c r="H188" s="24"/>
      <c r="I188" s="24">
        <f>I189</f>
        <v>21</v>
      </c>
      <c r="J188" s="15"/>
      <c r="K188" s="56"/>
      <c r="L188" s="6"/>
    </row>
    <row r="189" spans="1:22" s="2" customFormat="1" ht="22.5" hidden="1" customHeight="1" x14ac:dyDescent="0.25">
      <c r="A189" s="9"/>
      <c r="B189" s="40"/>
      <c r="C189" s="23" t="s">
        <v>119</v>
      </c>
      <c r="D189" s="24">
        <f t="shared" si="5"/>
        <v>21</v>
      </c>
      <c r="E189" s="24"/>
      <c r="F189" s="24"/>
      <c r="G189" s="24"/>
      <c r="H189" s="24"/>
      <c r="I189" s="25">
        <v>21</v>
      </c>
      <c r="J189" s="15"/>
      <c r="K189" s="56"/>
      <c r="L189" s="6"/>
    </row>
    <row r="190" spans="1:22" s="2" customFormat="1" ht="20.25" customHeight="1" x14ac:dyDescent="0.25">
      <c r="A190" s="9"/>
      <c r="B190" s="40"/>
      <c r="C190" s="40" t="s">
        <v>41</v>
      </c>
      <c r="D190" s="24">
        <f t="shared" si="5"/>
        <v>1272</v>
      </c>
      <c r="E190" s="24"/>
      <c r="F190" s="24"/>
      <c r="G190" s="24"/>
      <c r="H190" s="24"/>
      <c r="I190" s="24">
        <f>SUM(I191:I202)</f>
        <v>1272</v>
      </c>
      <c r="J190" s="15"/>
      <c r="K190" s="56"/>
      <c r="L190" s="6"/>
    </row>
    <row r="191" spans="1:22" s="2" customFormat="1" ht="21.75" hidden="1" customHeight="1" x14ac:dyDescent="0.25">
      <c r="A191" s="9"/>
      <c r="B191" s="40"/>
      <c r="C191" s="23" t="s">
        <v>121</v>
      </c>
      <c r="D191" s="24">
        <f t="shared" si="5"/>
        <v>120</v>
      </c>
      <c r="E191" s="24"/>
      <c r="F191" s="24"/>
      <c r="G191" s="24"/>
      <c r="H191" s="24"/>
      <c r="I191" s="25">
        <v>120</v>
      </c>
      <c r="J191" s="15"/>
      <c r="K191" s="56"/>
      <c r="L191" s="6"/>
    </row>
    <row r="192" spans="1:22" s="2" customFormat="1" ht="21.75" hidden="1" customHeight="1" x14ac:dyDescent="0.25">
      <c r="A192" s="9"/>
      <c r="B192" s="40"/>
      <c r="C192" s="23" t="s">
        <v>122</v>
      </c>
      <c r="D192" s="24">
        <f t="shared" si="5"/>
        <v>140</v>
      </c>
      <c r="E192" s="24"/>
      <c r="F192" s="24"/>
      <c r="G192" s="24"/>
      <c r="H192" s="24"/>
      <c r="I192" s="25">
        <v>140</v>
      </c>
      <c r="J192" s="15"/>
      <c r="K192" s="56"/>
      <c r="L192" s="6"/>
    </row>
    <row r="193" spans="1:12" s="2" customFormat="1" ht="21.75" hidden="1" customHeight="1" x14ac:dyDescent="0.25">
      <c r="A193" s="9"/>
      <c r="B193" s="40"/>
      <c r="C193" s="23" t="s">
        <v>80</v>
      </c>
      <c r="D193" s="24">
        <f t="shared" si="5"/>
        <v>130</v>
      </c>
      <c r="E193" s="24"/>
      <c r="F193" s="24"/>
      <c r="G193" s="24"/>
      <c r="H193" s="24"/>
      <c r="I193" s="25">
        <v>130</v>
      </c>
      <c r="J193" s="15"/>
      <c r="K193" s="56"/>
      <c r="L193" s="6"/>
    </row>
    <row r="194" spans="1:12" s="2" customFormat="1" ht="21.75" hidden="1" customHeight="1" x14ac:dyDescent="0.25">
      <c r="A194" s="9"/>
      <c r="B194" s="40"/>
      <c r="C194" s="23" t="s">
        <v>101</v>
      </c>
      <c r="D194" s="24">
        <f t="shared" si="5"/>
        <v>80</v>
      </c>
      <c r="E194" s="24"/>
      <c r="F194" s="24"/>
      <c r="G194" s="24"/>
      <c r="H194" s="24"/>
      <c r="I194" s="25">
        <v>80</v>
      </c>
      <c r="J194" s="15"/>
      <c r="K194" s="56"/>
      <c r="L194" s="6"/>
    </row>
    <row r="195" spans="1:12" s="2" customFormat="1" ht="21.75" hidden="1" customHeight="1" x14ac:dyDescent="0.25">
      <c r="A195" s="9"/>
      <c r="B195" s="40"/>
      <c r="C195" s="23" t="s">
        <v>100</v>
      </c>
      <c r="D195" s="24">
        <f t="shared" si="5"/>
        <v>100</v>
      </c>
      <c r="E195" s="24"/>
      <c r="F195" s="24"/>
      <c r="G195" s="24"/>
      <c r="H195" s="24"/>
      <c r="I195" s="25">
        <v>100</v>
      </c>
      <c r="J195" s="15"/>
      <c r="K195" s="56"/>
      <c r="L195" s="6"/>
    </row>
    <row r="196" spans="1:12" s="2" customFormat="1" ht="21.75" hidden="1" customHeight="1" x14ac:dyDescent="0.25">
      <c r="A196" s="9"/>
      <c r="B196" s="40"/>
      <c r="C196" s="23" t="s">
        <v>98</v>
      </c>
      <c r="D196" s="24">
        <f t="shared" si="5"/>
        <v>90</v>
      </c>
      <c r="E196" s="24"/>
      <c r="F196" s="24"/>
      <c r="G196" s="24"/>
      <c r="H196" s="24"/>
      <c r="I196" s="25">
        <v>90</v>
      </c>
      <c r="J196" s="15"/>
      <c r="K196" s="56"/>
      <c r="L196" s="6"/>
    </row>
    <row r="197" spans="1:12" s="2" customFormat="1" ht="21.75" hidden="1" customHeight="1" x14ac:dyDescent="0.25">
      <c r="A197" s="9"/>
      <c r="B197" s="40"/>
      <c r="C197" s="23" t="s">
        <v>97</v>
      </c>
      <c r="D197" s="24">
        <f t="shared" si="5"/>
        <v>108</v>
      </c>
      <c r="E197" s="24"/>
      <c r="F197" s="24"/>
      <c r="G197" s="24"/>
      <c r="H197" s="24"/>
      <c r="I197" s="25">
        <v>108</v>
      </c>
      <c r="J197" s="15"/>
      <c r="K197" s="56"/>
      <c r="L197" s="6"/>
    </row>
    <row r="198" spans="1:12" s="2" customFormat="1" ht="21.75" hidden="1" customHeight="1" x14ac:dyDescent="0.25">
      <c r="A198" s="9"/>
      <c r="B198" s="40"/>
      <c r="C198" s="23" t="s">
        <v>99</v>
      </c>
      <c r="D198" s="24">
        <f t="shared" si="5"/>
        <v>120</v>
      </c>
      <c r="E198" s="24"/>
      <c r="F198" s="24"/>
      <c r="G198" s="24"/>
      <c r="H198" s="24"/>
      <c r="I198" s="25">
        <v>120</v>
      </c>
      <c r="J198" s="15"/>
      <c r="K198" s="56"/>
      <c r="L198" s="6"/>
    </row>
    <row r="199" spans="1:12" s="2" customFormat="1" ht="21.75" hidden="1" customHeight="1" x14ac:dyDescent="0.25">
      <c r="A199" s="9"/>
      <c r="B199" s="40"/>
      <c r="C199" s="23" t="s">
        <v>123</v>
      </c>
      <c r="D199" s="24">
        <f t="shared" si="5"/>
        <v>80</v>
      </c>
      <c r="E199" s="24"/>
      <c r="F199" s="24"/>
      <c r="G199" s="24"/>
      <c r="H199" s="24"/>
      <c r="I199" s="25">
        <v>80</v>
      </c>
      <c r="J199" s="15"/>
      <c r="K199" s="56"/>
      <c r="L199" s="6"/>
    </row>
    <row r="200" spans="1:12" s="2" customFormat="1" ht="21.75" hidden="1" customHeight="1" x14ac:dyDescent="0.25">
      <c r="A200" s="9"/>
      <c r="B200" s="40"/>
      <c r="C200" s="23" t="s">
        <v>93</v>
      </c>
      <c r="D200" s="24">
        <f t="shared" si="5"/>
        <v>160</v>
      </c>
      <c r="E200" s="24"/>
      <c r="F200" s="24"/>
      <c r="G200" s="24"/>
      <c r="H200" s="24"/>
      <c r="I200" s="25">
        <v>160</v>
      </c>
      <c r="J200" s="15"/>
      <c r="K200" s="56"/>
      <c r="L200" s="6"/>
    </row>
    <row r="201" spans="1:12" s="2" customFormat="1" ht="31.5" hidden="1" x14ac:dyDescent="0.25">
      <c r="A201" s="9"/>
      <c r="B201" s="40"/>
      <c r="C201" s="23" t="s">
        <v>124</v>
      </c>
      <c r="D201" s="24">
        <f t="shared" si="5"/>
        <v>73</v>
      </c>
      <c r="E201" s="24"/>
      <c r="F201" s="24"/>
      <c r="G201" s="24"/>
      <c r="H201" s="24"/>
      <c r="I201" s="25">
        <v>73</v>
      </c>
      <c r="J201" s="15"/>
      <c r="K201" s="56"/>
      <c r="L201" s="6"/>
    </row>
    <row r="202" spans="1:12" s="2" customFormat="1" ht="19.5" hidden="1" customHeight="1" x14ac:dyDescent="0.25">
      <c r="A202" s="9"/>
      <c r="B202" s="40"/>
      <c r="C202" s="23" t="s">
        <v>96</v>
      </c>
      <c r="D202" s="24">
        <f t="shared" ref="D202:D265" si="10">SUM(E202:I202)</f>
        <v>71</v>
      </c>
      <c r="E202" s="24"/>
      <c r="F202" s="24"/>
      <c r="G202" s="24"/>
      <c r="H202" s="24"/>
      <c r="I202" s="25">
        <v>71</v>
      </c>
      <c r="J202" s="15"/>
      <c r="K202" s="56"/>
      <c r="L202" s="6"/>
    </row>
    <row r="203" spans="1:12" s="2" customFormat="1" ht="19.5" customHeight="1" x14ac:dyDescent="0.25">
      <c r="A203" s="9"/>
      <c r="B203" s="40"/>
      <c r="C203" s="40" t="s">
        <v>39</v>
      </c>
      <c r="D203" s="24">
        <f t="shared" si="10"/>
        <v>1828</v>
      </c>
      <c r="E203" s="24"/>
      <c r="F203" s="24"/>
      <c r="G203" s="24"/>
      <c r="H203" s="24"/>
      <c r="I203" s="24">
        <f>SUM(I204:I223)</f>
        <v>1828</v>
      </c>
      <c r="J203" s="15"/>
      <c r="K203" s="56"/>
      <c r="L203" s="6"/>
    </row>
    <row r="204" spans="1:12" s="2" customFormat="1" ht="19.5" hidden="1" customHeight="1" x14ac:dyDescent="0.25">
      <c r="A204" s="9"/>
      <c r="B204" s="40"/>
      <c r="C204" s="23" t="s">
        <v>104</v>
      </c>
      <c r="D204" s="24">
        <f t="shared" si="10"/>
        <v>72</v>
      </c>
      <c r="E204" s="24"/>
      <c r="F204" s="24"/>
      <c r="G204" s="24"/>
      <c r="H204" s="24"/>
      <c r="I204" s="25">
        <v>72</v>
      </c>
      <c r="J204" s="15"/>
      <c r="K204" s="56"/>
      <c r="L204" s="6"/>
    </row>
    <row r="205" spans="1:12" s="2" customFormat="1" ht="19.5" hidden="1" customHeight="1" x14ac:dyDescent="0.25">
      <c r="A205" s="9"/>
      <c r="B205" s="40"/>
      <c r="C205" s="23" t="s">
        <v>67</v>
      </c>
      <c r="D205" s="24">
        <f t="shared" si="10"/>
        <v>70</v>
      </c>
      <c r="E205" s="24"/>
      <c r="F205" s="24"/>
      <c r="G205" s="24"/>
      <c r="H205" s="24"/>
      <c r="I205" s="25">
        <v>70</v>
      </c>
      <c r="J205" s="15"/>
      <c r="K205" s="56"/>
      <c r="L205" s="6"/>
    </row>
    <row r="206" spans="1:12" s="2" customFormat="1" ht="19.5" hidden="1" customHeight="1" x14ac:dyDescent="0.25">
      <c r="A206" s="9"/>
      <c r="B206" s="40"/>
      <c r="C206" s="23" t="s">
        <v>68</v>
      </c>
      <c r="D206" s="24">
        <f t="shared" si="10"/>
        <v>72</v>
      </c>
      <c r="E206" s="24"/>
      <c r="F206" s="24"/>
      <c r="G206" s="24"/>
      <c r="H206" s="24"/>
      <c r="I206" s="25">
        <v>72</v>
      </c>
      <c r="J206" s="15"/>
      <c r="K206" s="56"/>
      <c r="L206" s="6"/>
    </row>
    <row r="207" spans="1:12" s="2" customFormat="1" ht="19.5" hidden="1" customHeight="1" x14ac:dyDescent="0.25">
      <c r="A207" s="9"/>
      <c r="B207" s="40"/>
      <c r="C207" s="23" t="s">
        <v>105</v>
      </c>
      <c r="D207" s="24">
        <f t="shared" si="10"/>
        <v>72</v>
      </c>
      <c r="E207" s="24"/>
      <c r="F207" s="24"/>
      <c r="G207" s="24"/>
      <c r="H207" s="24"/>
      <c r="I207" s="25">
        <v>72</v>
      </c>
      <c r="J207" s="15"/>
      <c r="K207" s="56"/>
      <c r="L207" s="6"/>
    </row>
    <row r="208" spans="1:12" s="2" customFormat="1" ht="19.5" hidden="1" customHeight="1" x14ac:dyDescent="0.25">
      <c r="A208" s="9"/>
      <c r="B208" s="40"/>
      <c r="C208" s="23" t="s">
        <v>69</v>
      </c>
      <c r="D208" s="24">
        <f t="shared" si="10"/>
        <v>72</v>
      </c>
      <c r="E208" s="24"/>
      <c r="F208" s="24"/>
      <c r="G208" s="24"/>
      <c r="H208" s="24"/>
      <c r="I208" s="25">
        <v>72</v>
      </c>
      <c r="J208" s="15"/>
      <c r="K208" s="56"/>
      <c r="L208" s="6"/>
    </row>
    <row r="209" spans="1:12" s="2" customFormat="1" ht="19.5" hidden="1" customHeight="1" x14ac:dyDescent="0.25">
      <c r="A209" s="9"/>
      <c r="B209" s="40"/>
      <c r="C209" s="23" t="s">
        <v>70</v>
      </c>
      <c r="D209" s="24">
        <f t="shared" si="10"/>
        <v>70</v>
      </c>
      <c r="E209" s="24"/>
      <c r="F209" s="24"/>
      <c r="G209" s="24"/>
      <c r="H209" s="24"/>
      <c r="I209" s="25">
        <v>70</v>
      </c>
      <c r="J209" s="15"/>
      <c r="K209" s="56"/>
      <c r="L209" s="6"/>
    </row>
    <row r="210" spans="1:12" s="2" customFormat="1" ht="19.5" hidden="1" customHeight="1" x14ac:dyDescent="0.25">
      <c r="A210" s="9"/>
      <c r="B210" s="40"/>
      <c r="C210" s="23" t="s">
        <v>106</v>
      </c>
      <c r="D210" s="24">
        <f t="shared" si="10"/>
        <v>100</v>
      </c>
      <c r="E210" s="24"/>
      <c r="F210" s="24"/>
      <c r="G210" s="24"/>
      <c r="H210" s="24"/>
      <c r="I210" s="25">
        <v>100</v>
      </c>
      <c r="J210" s="15"/>
      <c r="K210" s="56"/>
      <c r="L210" s="6"/>
    </row>
    <row r="211" spans="1:12" s="2" customFormat="1" ht="19.5" hidden="1" customHeight="1" x14ac:dyDescent="0.25">
      <c r="A211" s="9"/>
      <c r="B211" s="40"/>
      <c r="C211" s="23" t="s">
        <v>73</v>
      </c>
      <c r="D211" s="24">
        <f t="shared" si="10"/>
        <v>100</v>
      </c>
      <c r="E211" s="24"/>
      <c r="F211" s="24"/>
      <c r="G211" s="24"/>
      <c r="H211" s="24"/>
      <c r="I211" s="25">
        <v>100</v>
      </c>
      <c r="J211" s="15"/>
      <c r="K211" s="56"/>
      <c r="L211" s="6"/>
    </row>
    <row r="212" spans="1:12" s="2" customFormat="1" ht="19.5" hidden="1" customHeight="1" x14ac:dyDescent="0.25">
      <c r="A212" s="9"/>
      <c r="B212" s="40"/>
      <c r="C212" s="23" t="s">
        <v>71</v>
      </c>
      <c r="D212" s="24">
        <f t="shared" si="10"/>
        <v>100</v>
      </c>
      <c r="E212" s="24"/>
      <c r="F212" s="24"/>
      <c r="G212" s="24"/>
      <c r="H212" s="24"/>
      <c r="I212" s="25">
        <v>100</v>
      </c>
      <c r="J212" s="15"/>
      <c r="K212" s="56"/>
      <c r="L212" s="6"/>
    </row>
    <row r="213" spans="1:12" s="2" customFormat="1" ht="19.5" hidden="1" customHeight="1" x14ac:dyDescent="0.25">
      <c r="A213" s="9"/>
      <c r="B213" s="40"/>
      <c r="C213" s="23" t="s">
        <v>72</v>
      </c>
      <c r="D213" s="24">
        <f t="shared" si="10"/>
        <v>100</v>
      </c>
      <c r="E213" s="24"/>
      <c r="F213" s="24"/>
      <c r="G213" s="24"/>
      <c r="H213" s="24"/>
      <c r="I213" s="25">
        <v>100</v>
      </c>
      <c r="J213" s="15"/>
      <c r="K213" s="56"/>
      <c r="L213" s="6"/>
    </row>
    <row r="214" spans="1:12" s="2" customFormat="1" ht="19.5" hidden="1" customHeight="1" x14ac:dyDescent="0.25">
      <c r="A214" s="9"/>
      <c r="B214" s="40"/>
      <c r="C214" s="23" t="s">
        <v>74</v>
      </c>
      <c r="D214" s="24">
        <f t="shared" si="10"/>
        <v>100</v>
      </c>
      <c r="E214" s="24"/>
      <c r="F214" s="24"/>
      <c r="G214" s="24"/>
      <c r="H214" s="24"/>
      <c r="I214" s="25">
        <v>100</v>
      </c>
      <c r="J214" s="15"/>
      <c r="K214" s="56"/>
      <c r="L214" s="6"/>
    </row>
    <row r="215" spans="1:12" s="2" customFormat="1" ht="19.5" hidden="1" customHeight="1" x14ac:dyDescent="0.25">
      <c r="A215" s="9"/>
      <c r="B215" s="40"/>
      <c r="C215" s="23" t="s">
        <v>107</v>
      </c>
      <c r="D215" s="24">
        <f t="shared" si="10"/>
        <v>100</v>
      </c>
      <c r="E215" s="24"/>
      <c r="F215" s="24"/>
      <c r="G215" s="24"/>
      <c r="H215" s="24"/>
      <c r="I215" s="25">
        <v>100</v>
      </c>
      <c r="J215" s="15"/>
      <c r="K215" s="56"/>
      <c r="L215" s="6"/>
    </row>
    <row r="216" spans="1:12" s="2" customFormat="1" ht="19.5" hidden="1" customHeight="1" x14ac:dyDescent="0.25">
      <c r="A216" s="9"/>
      <c r="B216" s="40"/>
      <c r="C216" s="23" t="s">
        <v>108</v>
      </c>
      <c r="D216" s="24">
        <f t="shared" si="10"/>
        <v>100</v>
      </c>
      <c r="E216" s="24"/>
      <c r="F216" s="24"/>
      <c r="G216" s="24"/>
      <c r="H216" s="24"/>
      <c r="I216" s="25">
        <v>100</v>
      </c>
      <c r="J216" s="15"/>
      <c r="K216" s="56"/>
      <c r="L216" s="6"/>
    </row>
    <row r="217" spans="1:12" s="2" customFormat="1" ht="19.5" hidden="1" customHeight="1" x14ac:dyDescent="0.25">
      <c r="A217" s="9"/>
      <c r="B217" s="40"/>
      <c r="C217" s="23" t="s">
        <v>109</v>
      </c>
      <c r="D217" s="24">
        <f t="shared" si="10"/>
        <v>100</v>
      </c>
      <c r="E217" s="24"/>
      <c r="F217" s="24"/>
      <c r="G217" s="24"/>
      <c r="H217" s="24"/>
      <c r="I217" s="25">
        <v>100</v>
      </c>
      <c r="J217" s="15"/>
      <c r="K217" s="56"/>
      <c r="L217" s="6"/>
    </row>
    <row r="218" spans="1:12" s="2" customFormat="1" ht="19.5" hidden="1" customHeight="1" x14ac:dyDescent="0.25">
      <c r="A218" s="9"/>
      <c r="B218" s="40"/>
      <c r="C218" s="23" t="s">
        <v>76</v>
      </c>
      <c r="D218" s="24">
        <f t="shared" si="10"/>
        <v>100</v>
      </c>
      <c r="E218" s="24"/>
      <c r="F218" s="24"/>
      <c r="G218" s="24"/>
      <c r="H218" s="24"/>
      <c r="I218" s="25">
        <v>100</v>
      </c>
      <c r="J218" s="15"/>
      <c r="K218" s="56"/>
      <c r="L218" s="6"/>
    </row>
    <row r="219" spans="1:12" s="2" customFormat="1" ht="19.5" hidden="1" customHeight="1" x14ac:dyDescent="0.25">
      <c r="A219" s="9"/>
      <c r="B219" s="40"/>
      <c r="C219" s="23" t="s">
        <v>77</v>
      </c>
      <c r="D219" s="24">
        <f t="shared" si="10"/>
        <v>100</v>
      </c>
      <c r="E219" s="24"/>
      <c r="F219" s="24"/>
      <c r="G219" s="24"/>
      <c r="H219" s="24"/>
      <c r="I219" s="25">
        <v>100</v>
      </c>
      <c r="J219" s="15"/>
      <c r="K219" s="56"/>
      <c r="L219" s="6"/>
    </row>
    <row r="220" spans="1:12" s="2" customFormat="1" ht="19.5" hidden="1" customHeight="1" x14ac:dyDescent="0.25">
      <c r="A220" s="9"/>
      <c r="B220" s="40"/>
      <c r="C220" s="23" t="s">
        <v>111</v>
      </c>
      <c r="D220" s="24">
        <f t="shared" si="10"/>
        <v>100</v>
      </c>
      <c r="E220" s="24"/>
      <c r="F220" s="24"/>
      <c r="G220" s="24"/>
      <c r="H220" s="24"/>
      <c r="I220" s="25">
        <v>100</v>
      </c>
      <c r="J220" s="15"/>
      <c r="K220" s="56"/>
      <c r="L220" s="6"/>
    </row>
    <row r="221" spans="1:12" s="2" customFormat="1" ht="19.5" hidden="1" customHeight="1" x14ac:dyDescent="0.25">
      <c r="A221" s="9"/>
      <c r="B221" s="40"/>
      <c r="C221" s="23" t="s">
        <v>112</v>
      </c>
      <c r="D221" s="24">
        <f t="shared" si="10"/>
        <v>100</v>
      </c>
      <c r="E221" s="24"/>
      <c r="F221" s="24"/>
      <c r="G221" s="24"/>
      <c r="H221" s="24"/>
      <c r="I221" s="25">
        <v>100</v>
      </c>
      <c r="J221" s="15"/>
      <c r="K221" s="56"/>
      <c r="L221" s="6"/>
    </row>
    <row r="222" spans="1:12" s="2" customFormat="1" ht="19.5" hidden="1" customHeight="1" x14ac:dyDescent="0.25">
      <c r="A222" s="9"/>
      <c r="B222" s="40"/>
      <c r="C222" s="23" t="s">
        <v>110</v>
      </c>
      <c r="D222" s="24">
        <f t="shared" si="10"/>
        <v>100</v>
      </c>
      <c r="E222" s="24"/>
      <c r="F222" s="24"/>
      <c r="G222" s="24"/>
      <c r="H222" s="24"/>
      <c r="I222" s="25">
        <v>100</v>
      </c>
      <c r="J222" s="15"/>
      <c r="K222" s="56"/>
      <c r="L222" s="6"/>
    </row>
    <row r="223" spans="1:12" s="2" customFormat="1" ht="19.5" hidden="1" customHeight="1" x14ac:dyDescent="0.25">
      <c r="A223" s="9"/>
      <c r="B223" s="40"/>
      <c r="C223" s="23" t="s">
        <v>75</v>
      </c>
      <c r="D223" s="24">
        <f t="shared" si="10"/>
        <v>100</v>
      </c>
      <c r="E223" s="24"/>
      <c r="F223" s="24"/>
      <c r="G223" s="24"/>
      <c r="H223" s="24"/>
      <c r="I223" s="25">
        <v>100</v>
      </c>
      <c r="J223" s="15"/>
      <c r="K223" s="56"/>
      <c r="L223" s="6"/>
    </row>
    <row r="224" spans="1:12" s="2" customFormat="1" ht="19.5" customHeight="1" x14ac:dyDescent="0.25">
      <c r="A224" s="9"/>
      <c r="B224" s="40"/>
      <c r="C224" s="40" t="s">
        <v>40</v>
      </c>
      <c r="D224" s="24">
        <f t="shared" si="10"/>
        <v>192</v>
      </c>
      <c r="E224" s="24"/>
      <c r="F224" s="24"/>
      <c r="G224" s="24"/>
      <c r="H224" s="24"/>
      <c r="I224" s="24">
        <f>SUM(I225:I227)</f>
        <v>192</v>
      </c>
      <c r="J224" s="15"/>
      <c r="K224" s="56"/>
      <c r="L224" s="6"/>
    </row>
    <row r="225" spans="1:19" s="21" customFormat="1" ht="19.5" hidden="1" customHeight="1" x14ac:dyDescent="0.25">
      <c r="A225" s="4"/>
      <c r="B225" s="12"/>
      <c r="C225" s="23" t="s">
        <v>114</v>
      </c>
      <c r="D225" s="24">
        <f t="shared" si="10"/>
        <v>66</v>
      </c>
      <c r="E225" s="14"/>
      <c r="F225" s="14"/>
      <c r="G225" s="14"/>
      <c r="H225" s="14"/>
      <c r="I225" s="25">
        <v>66</v>
      </c>
      <c r="J225" s="26"/>
      <c r="K225" s="56"/>
      <c r="L225" s="20"/>
    </row>
    <row r="226" spans="1:19" s="21" customFormat="1" ht="19.5" hidden="1" customHeight="1" x14ac:dyDescent="0.25">
      <c r="A226" s="4"/>
      <c r="B226" s="12"/>
      <c r="C226" s="23" t="s">
        <v>79</v>
      </c>
      <c r="D226" s="24">
        <f t="shared" si="10"/>
        <v>63</v>
      </c>
      <c r="E226" s="14"/>
      <c r="F226" s="14"/>
      <c r="G226" s="14"/>
      <c r="H226" s="14"/>
      <c r="I226" s="25">
        <v>63</v>
      </c>
      <c r="J226" s="26"/>
      <c r="K226" s="56"/>
      <c r="L226" s="20"/>
    </row>
    <row r="227" spans="1:19" s="21" customFormat="1" ht="19.5" hidden="1" customHeight="1" x14ac:dyDescent="0.25">
      <c r="A227" s="4"/>
      <c r="B227" s="12"/>
      <c r="C227" s="23" t="s">
        <v>115</v>
      </c>
      <c r="D227" s="24">
        <f t="shared" si="10"/>
        <v>63</v>
      </c>
      <c r="E227" s="14"/>
      <c r="F227" s="14"/>
      <c r="G227" s="14"/>
      <c r="H227" s="14"/>
      <c r="I227" s="25">
        <v>63</v>
      </c>
      <c r="J227" s="26"/>
      <c r="K227" s="56"/>
      <c r="L227" s="20"/>
    </row>
    <row r="228" spans="1:19" s="21" customFormat="1" ht="72" customHeight="1" x14ac:dyDescent="0.25">
      <c r="A228" s="4">
        <v>9</v>
      </c>
      <c r="B228" s="12" t="s">
        <v>64</v>
      </c>
      <c r="C228" s="12"/>
      <c r="D228" s="14">
        <f t="shared" si="10"/>
        <v>3998</v>
      </c>
      <c r="E228" s="14">
        <f>E229+E230</f>
        <v>0</v>
      </c>
      <c r="F228" s="14">
        <f>F229+F230</f>
        <v>0</v>
      </c>
      <c r="G228" s="14">
        <f>G229+G230</f>
        <v>0</v>
      </c>
      <c r="H228" s="14">
        <f>H229+H230</f>
        <v>0</v>
      </c>
      <c r="I228" s="14">
        <f>I229+I230</f>
        <v>3998</v>
      </c>
      <c r="J228" s="26"/>
      <c r="K228" s="56">
        <f>K229+K230</f>
        <v>3998</v>
      </c>
      <c r="L228" s="20"/>
      <c r="M228" s="41"/>
      <c r="N228" s="41"/>
      <c r="O228" s="41"/>
      <c r="P228" s="41"/>
      <c r="Q228" s="41"/>
      <c r="R228" s="41"/>
    </row>
    <row r="229" spans="1:19" s="21" customFormat="1" ht="66.75" customHeight="1" x14ac:dyDescent="0.25">
      <c r="A229" s="4" t="s">
        <v>21</v>
      </c>
      <c r="B229" s="32" t="s">
        <v>22</v>
      </c>
      <c r="C229" s="32"/>
      <c r="D229" s="14">
        <f t="shared" si="10"/>
        <v>0</v>
      </c>
      <c r="E229" s="14"/>
      <c r="F229" s="14"/>
      <c r="G229" s="14"/>
      <c r="H229" s="14"/>
      <c r="I229" s="14"/>
      <c r="J229" s="26"/>
      <c r="K229" s="58"/>
      <c r="L229" s="20"/>
    </row>
    <row r="230" spans="1:19" s="21" customFormat="1" ht="71.25" customHeight="1" x14ac:dyDescent="0.25">
      <c r="A230" s="4" t="s">
        <v>23</v>
      </c>
      <c r="B230" s="32" t="s">
        <v>24</v>
      </c>
      <c r="C230" s="32"/>
      <c r="D230" s="14">
        <f t="shared" si="10"/>
        <v>3998</v>
      </c>
      <c r="E230" s="14">
        <f>SUM(E231:E266)</f>
        <v>0</v>
      </c>
      <c r="F230" s="14">
        <f>SUM(F231:F266)</f>
        <v>0</v>
      </c>
      <c r="G230" s="14">
        <f>SUM(G231:G266)</f>
        <v>0</v>
      </c>
      <c r="H230" s="14">
        <f>SUM(H231:H266)</f>
        <v>0</v>
      </c>
      <c r="I230" s="14">
        <f>I231+I232+I245+I266</f>
        <v>3998</v>
      </c>
      <c r="J230" s="26"/>
      <c r="K230" s="58">
        <f>I231+I232+I245+I266</f>
        <v>3998</v>
      </c>
      <c r="L230" s="20"/>
      <c r="M230" s="41"/>
      <c r="N230" s="41"/>
      <c r="O230" s="41"/>
      <c r="P230" s="41"/>
      <c r="Q230" s="41"/>
      <c r="R230" s="41"/>
      <c r="S230" s="41"/>
    </row>
    <row r="231" spans="1:19" s="2" customFormat="1" ht="19.5" customHeight="1" x14ac:dyDescent="0.25">
      <c r="A231" s="9"/>
      <c r="B231" s="28"/>
      <c r="C231" s="28" t="s">
        <v>38</v>
      </c>
      <c r="D231" s="24">
        <f t="shared" si="10"/>
        <v>1368</v>
      </c>
      <c r="E231" s="24"/>
      <c r="F231" s="24"/>
      <c r="G231" s="24"/>
      <c r="H231" s="24"/>
      <c r="I231" s="24">
        <v>1368</v>
      </c>
      <c r="J231" s="34"/>
      <c r="K231" s="56"/>
      <c r="L231" s="6"/>
    </row>
    <row r="232" spans="1:19" s="2" customFormat="1" ht="19.5" customHeight="1" x14ac:dyDescent="0.25">
      <c r="A232" s="9"/>
      <c r="B232" s="28"/>
      <c r="C232" s="40" t="s">
        <v>41</v>
      </c>
      <c r="D232" s="24">
        <f t="shared" si="10"/>
        <v>1028</v>
      </c>
      <c r="E232" s="24"/>
      <c r="F232" s="24"/>
      <c r="G232" s="24"/>
      <c r="H232" s="24"/>
      <c r="I232" s="24">
        <f>SUM(I233:I244)</f>
        <v>1028</v>
      </c>
      <c r="J232" s="15"/>
      <c r="K232" s="56"/>
      <c r="L232" s="6"/>
    </row>
    <row r="233" spans="1:19" s="2" customFormat="1" ht="19.5" hidden="1" customHeight="1" x14ac:dyDescent="0.25">
      <c r="A233" s="9"/>
      <c r="B233" s="28"/>
      <c r="C233" s="23" t="s">
        <v>125</v>
      </c>
      <c r="D233" s="24">
        <f t="shared" si="10"/>
        <v>110</v>
      </c>
      <c r="E233" s="24"/>
      <c r="F233" s="24"/>
      <c r="G233" s="24"/>
      <c r="H233" s="24"/>
      <c r="I233" s="25">
        <v>110</v>
      </c>
      <c r="J233" s="15"/>
      <c r="K233" s="56"/>
      <c r="L233" s="6"/>
    </row>
    <row r="234" spans="1:19" s="2" customFormat="1" ht="31.5" hidden="1" x14ac:dyDescent="0.25">
      <c r="A234" s="9"/>
      <c r="B234" s="28"/>
      <c r="C234" s="23" t="s">
        <v>124</v>
      </c>
      <c r="D234" s="24">
        <f t="shared" si="10"/>
        <v>85</v>
      </c>
      <c r="E234" s="24"/>
      <c r="F234" s="24"/>
      <c r="G234" s="24"/>
      <c r="H234" s="24"/>
      <c r="I234" s="25">
        <v>85</v>
      </c>
      <c r="J234" s="15"/>
      <c r="K234" s="56"/>
      <c r="L234" s="6"/>
    </row>
    <row r="235" spans="1:19" s="2" customFormat="1" ht="17.25" hidden="1" customHeight="1" x14ac:dyDescent="0.25">
      <c r="A235" s="9"/>
      <c r="B235" s="28"/>
      <c r="C235" s="23" t="s">
        <v>126</v>
      </c>
      <c r="D235" s="24">
        <f t="shared" si="10"/>
        <v>55</v>
      </c>
      <c r="E235" s="24"/>
      <c r="F235" s="24"/>
      <c r="G235" s="24"/>
      <c r="H235" s="24"/>
      <c r="I235" s="25">
        <v>55</v>
      </c>
      <c r="J235" s="15"/>
      <c r="K235" s="56"/>
      <c r="L235" s="6"/>
    </row>
    <row r="236" spans="1:19" s="2" customFormat="1" ht="17.25" hidden="1" customHeight="1" x14ac:dyDescent="0.25">
      <c r="A236" s="9"/>
      <c r="B236" s="28"/>
      <c r="C236" s="23" t="s">
        <v>127</v>
      </c>
      <c r="D236" s="24">
        <f t="shared" si="10"/>
        <v>55</v>
      </c>
      <c r="E236" s="24"/>
      <c r="F236" s="24"/>
      <c r="G236" s="24"/>
      <c r="H236" s="24"/>
      <c r="I236" s="25">
        <v>55</v>
      </c>
      <c r="J236" s="15"/>
      <c r="K236" s="56"/>
      <c r="L236" s="6"/>
    </row>
    <row r="237" spans="1:19" s="2" customFormat="1" ht="17.25" hidden="1" customHeight="1" x14ac:dyDescent="0.25">
      <c r="A237" s="9"/>
      <c r="B237" s="28"/>
      <c r="C237" s="23" t="s">
        <v>128</v>
      </c>
      <c r="D237" s="24">
        <f t="shared" si="10"/>
        <v>132</v>
      </c>
      <c r="E237" s="24"/>
      <c r="F237" s="24"/>
      <c r="G237" s="24"/>
      <c r="H237" s="24"/>
      <c r="I237" s="25">
        <v>132</v>
      </c>
      <c r="J237" s="15"/>
      <c r="K237" s="56"/>
      <c r="L237" s="6"/>
    </row>
    <row r="238" spans="1:19" s="2" customFormat="1" ht="17.25" hidden="1" customHeight="1" x14ac:dyDescent="0.25">
      <c r="A238" s="9"/>
      <c r="B238" s="28"/>
      <c r="C238" s="23" t="s">
        <v>129</v>
      </c>
      <c r="D238" s="24">
        <f t="shared" si="10"/>
        <v>55</v>
      </c>
      <c r="E238" s="24"/>
      <c r="F238" s="24"/>
      <c r="G238" s="24"/>
      <c r="H238" s="24"/>
      <c r="I238" s="25">
        <v>55</v>
      </c>
      <c r="J238" s="15"/>
      <c r="K238" s="56"/>
      <c r="L238" s="6"/>
    </row>
    <row r="239" spans="1:19" s="2" customFormat="1" ht="17.25" hidden="1" customHeight="1" x14ac:dyDescent="0.25">
      <c r="A239" s="9"/>
      <c r="B239" s="28"/>
      <c r="C239" s="23" t="s">
        <v>130</v>
      </c>
      <c r="D239" s="24">
        <f t="shared" si="10"/>
        <v>110</v>
      </c>
      <c r="E239" s="24"/>
      <c r="F239" s="24"/>
      <c r="G239" s="24"/>
      <c r="H239" s="24"/>
      <c r="I239" s="25">
        <v>110</v>
      </c>
      <c r="J239" s="15"/>
      <c r="K239" s="56"/>
      <c r="L239" s="6"/>
    </row>
    <row r="240" spans="1:19" s="2" customFormat="1" ht="17.25" hidden="1" customHeight="1" x14ac:dyDescent="0.25">
      <c r="A240" s="9"/>
      <c r="B240" s="28"/>
      <c r="C240" s="23" t="s">
        <v>131</v>
      </c>
      <c r="D240" s="24">
        <f t="shared" si="10"/>
        <v>105</v>
      </c>
      <c r="E240" s="24"/>
      <c r="F240" s="24"/>
      <c r="G240" s="24"/>
      <c r="H240" s="24"/>
      <c r="I240" s="25">
        <v>105</v>
      </c>
      <c r="J240" s="15"/>
      <c r="K240" s="56"/>
      <c r="L240" s="6"/>
    </row>
    <row r="241" spans="1:12" s="2" customFormat="1" ht="17.25" hidden="1" customHeight="1" x14ac:dyDescent="0.25">
      <c r="A241" s="9"/>
      <c r="B241" s="28"/>
      <c r="C241" s="23" t="s">
        <v>132</v>
      </c>
      <c r="D241" s="24">
        <f t="shared" si="10"/>
        <v>110</v>
      </c>
      <c r="E241" s="24"/>
      <c r="F241" s="24"/>
      <c r="G241" s="24"/>
      <c r="H241" s="24"/>
      <c r="I241" s="25">
        <v>110</v>
      </c>
      <c r="J241" s="15"/>
      <c r="K241" s="56"/>
      <c r="L241" s="6"/>
    </row>
    <row r="242" spans="1:12" s="2" customFormat="1" ht="17.25" hidden="1" customHeight="1" x14ac:dyDescent="0.25">
      <c r="A242" s="9"/>
      <c r="B242" s="28"/>
      <c r="C242" s="23" t="s">
        <v>133</v>
      </c>
      <c r="D242" s="24">
        <f t="shared" si="10"/>
        <v>91</v>
      </c>
      <c r="E242" s="24"/>
      <c r="F242" s="24"/>
      <c r="G242" s="24"/>
      <c r="H242" s="24"/>
      <c r="I242" s="25">
        <v>91</v>
      </c>
      <c r="J242" s="15"/>
      <c r="K242" s="56"/>
      <c r="L242" s="6"/>
    </row>
    <row r="243" spans="1:12" s="2" customFormat="1" ht="17.25" hidden="1" customHeight="1" x14ac:dyDescent="0.25">
      <c r="A243" s="9"/>
      <c r="B243" s="28"/>
      <c r="C243" s="23" t="s">
        <v>134</v>
      </c>
      <c r="D243" s="24">
        <f t="shared" si="10"/>
        <v>60</v>
      </c>
      <c r="E243" s="24"/>
      <c r="F243" s="24"/>
      <c r="G243" s="24"/>
      <c r="H243" s="24"/>
      <c r="I243" s="25">
        <v>60</v>
      </c>
      <c r="J243" s="15"/>
      <c r="K243" s="56"/>
      <c r="L243" s="6"/>
    </row>
    <row r="244" spans="1:12" s="2" customFormat="1" ht="17.25" hidden="1" customHeight="1" x14ac:dyDescent="0.25">
      <c r="A244" s="9"/>
      <c r="B244" s="28"/>
      <c r="C244" s="23" t="s">
        <v>135</v>
      </c>
      <c r="D244" s="24">
        <f t="shared" si="10"/>
        <v>60</v>
      </c>
      <c r="E244" s="24"/>
      <c r="F244" s="24"/>
      <c r="G244" s="24"/>
      <c r="H244" s="24"/>
      <c r="I244" s="25">
        <v>60</v>
      </c>
      <c r="J244" s="15"/>
      <c r="K244" s="56"/>
      <c r="L244" s="6"/>
    </row>
    <row r="245" spans="1:12" s="2" customFormat="1" ht="17.25" customHeight="1" x14ac:dyDescent="0.25">
      <c r="A245" s="9"/>
      <c r="B245" s="28"/>
      <c r="C245" s="40" t="s">
        <v>39</v>
      </c>
      <c r="D245" s="24">
        <f t="shared" si="10"/>
        <v>1026</v>
      </c>
      <c r="E245" s="24"/>
      <c r="F245" s="24"/>
      <c r="G245" s="24"/>
      <c r="H245" s="24"/>
      <c r="I245" s="24">
        <f>SUM(I246:I265)</f>
        <v>1026</v>
      </c>
      <c r="J245" s="15"/>
      <c r="K245" s="56"/>
      <c r="L245" s="6"/>
    </row>
    <row r="246" spans="1:12" s="2" customFormat="1" ht="17.25" hidden="1" customHeight="1" x14ac:dyDescent="0.25">
      <c r="A246" s="9"/>
      <c r="B246" s="28"/>
      <c r="C246" s="23" t="s">
        <v>104</v>
      </c>
      <c r="D246" s="24">
        <f t="shared" si="10"/>
        <v>11</v>
      </c>
      <c r="E246" s="24"/>
      <c r="F246" s="24"/>
      <c r="G246" s="24"/>
      <c r="H246" s="24"/>
      <c r="I246" s="24">
        <v>11</v>
      </c>
      <c r="J246" s="15"/>
      <c r="K246" s="56"/>
      <c r="L246" s="6"/>
    </row>
    <row r="247" spans="1:12" s="2" customFormat="1" ht="17.25" hidden="1" customHeight="1" x14ac:dyDescent="0.25">
      <c r="A247" s="9"/>
      <c r="B247" s="28"/>
      <c r="C247" s="23" t="s">
        <v>67</v>
      </c>
      <c r="D247" s="24">
        <f t="shared" si="10"/>
        <v>11</v>
      </c>
      <c r="E247" s="24"/>
      <c r="F247" s="24"/>
      <c r="G247" s="24"/>
      <c r="H247" s="24"/>
      <c r="I247" s="24">
        <v>11</v>
      </c>
      <c r="J247" s="15"/>
      <c r="K247" s="56"/>
      <c r="L247" s="6"/>
    </row>
    <row r="248" spans="1:12" s="2" customFormat="1" ht="17.25" hidden="1" customHeight="1" x14ac:dyDescent="0.25">
      <c r="A248" s="9"/>
      <c r="B248" s="28"/>
      <c r="C248" s="23" t="s">
        <v>68</v>
      </c>
      <c r="D248" s="24">
        <f t="shared" si="10"/>
        <v>32</v>
      </c>
      <c r="E248" s="24"/>
      <c r="F248" s="24"/>
      <c r="G248" s="24"/>
      <c r="H248" s="24"/>
      <c r="I248" s="24">
        <v>32</v>
      </c>
      <c r="J248" s="15"/>
      <c r="K248" s="56"/>
      <c r="L248" s="6"/>
    </row>
    <row r="249" spans="1:12" s="2" customFormat="1" ht="17.25" hidden="1" customHeight="1" x14ac:dyDescent="0.25">
      <c r="A249" s="9"/>
      <c r="B249" s="28"/>
      <c r="C249" s="23" t="s">
        <v>105</v>
      </c>
      <c r="D249" s="24">
        <f t="shared" si="10"/>
        <v>21</v>
      </c>
      <c r="E249" s="24"/>
      <c r="F249" s="24"/>
      <c r="G249" s="24"/>
      <c r="H249" s="24"/>
      <c r="I249" s="24">
        <v>21</v>
      </c>
      <c r="J249" s="15"/>
      <c r="K249" s="56"/>
      <c r="L249" s="6"/>
    </row>
    <row r="250" spans="1:12" s="2" customFormat="1" ht="17.25" hidden="1" customHeight="1" x14ac:dyDescent="0.25">
      <c r="A250" s="9"/>
      <c r="B250" s="28"/>
      <c r="C250" s="23" t="s">
        <v>69</v>
      </c>
      <c r="D250" s="24">
        <f t="shared" si="10"/>
        <v>11</v>
      </c>
      <c r="E250" s="24"/>
      <c r="F250" s="24"/>
      <c r="G250" s="24"/>
      <c r="H250" s="24"/>
      <c r="I250" s="24">
        <v>11</v>
      </c>
      <c r="J250" s="15"/>
      <c r="K250" s="56"/>
      <c r="L250" s="6"/>
    </row>
    <row r="251" spans="1:12" s="2" customFormat="1" ht="17.25" hidden="1" customHeight="1" x14ac:dyDescent="0.25">
      <c r="A251" s="9"/>
      <c r="B251" s="28"/>
      <c r="C251" s="23" t="s">
        <v>70</v>
      </c>
      <c r="D251" s="24">
        <f t="shared" si="10"/>
        <v>32</v>
      </c>
      <c r="E251" s="24"/>
      <c r="F251" s="24"/>
      <c r="G251" s="24"/>
      <c r="H251" s="24"/>
      <c r="I251" s="24">
        <v>32</v>
      </c>
      <c r="J251" s="15"/>
      <c r="K251" s="56"/>
      <c r="L251" s="6"/>
    </row>
    <row r="252" spans="1:12" s="2" customFormat="1" ht="17.25" hidden="1" customHeight="1" x14ac:dyDescent="0.25">
      <c r="A252" s="9"/>
      <c r="B252" s="28"/>
      <c r="C252" s="23" t="s">
        <v>106</v>
      </c>
      <c r="D252" s="24">
        <f t="shared" si="10"/>
        <v>74</v>
      </c>
      <c r="E252" s="24"/>
      <c r="F252" s="24"/>
      <c r="G252" s="24"/>
      <c r="H252" s="24"/>
      <c r="I252" s="24">
        <v>74</v>
      </c>
      <c r="J252" s="15"/>
      <c r="K252" s="56"/>
      <c r="L252" s="6"/>
    </row>
    <row r="253" spans="1:12" s="2" customFormat="1" ht="17.25" hidden="1" customHeight="1" x14ac:dyDescent="0.25">
      <c r="A253" s="9"/>
      <c r="B253" s="28"/>
      <c r="C253" s="23" t="s">
        <v>108</v>
      </c>
      <c r="D253" s="24">
        <f t="shared" si="10"/>
        <v>74</v>
      </c>
      <c r="E253" s="24"/>
      <c r="F253" s="24"/>
      <c r="G253" s="24"/>
      <c r="H253" s="24"/>
      <c r="I253" s="24">
        <v>74</v>
      </c>
      <c r="J253" s="15"/>
      <c r="K253" s="56"/>
      <c r="L253" s="6"/>
    </row>
    <row r="254" spans="1:12" s="2" customFormat="1" ht="17.25" hidden="1" customHeight="1" x14ac:dyDescent="0.25">
      <c r="A254" s="9"/>
      <c r="B254" s="28"/>
      <c r="C254" s="23" t="s">
        <v>71</v>
      </c>
      <c r="D254" s="24">
        <f t="shared" si="10"/>
        <v>63</v>
      </c>
      <c r="E254" s="24"/>
      <c r="F254" s="24"/>
      <c r="G254" s="24"/>
      <c r="H254" s="24"/>
      <c r="I254" s="24">
        <v>63</v>
      </c>
      <c r="J254" s="15"/>
      <c r="K254" s="56"/>
      <c r="L254" s="6"/>
    </row>
    <row r="255" spans="1:12" s="2" customFormat="1" ht="17.25" hidden="1" customHeight="1" x14ac:dyDescent="0.25">
      <c r="A255" s="9"/>
      <c r="B255" s="28"/>
      <c r="C255" s="23" t="s">
        <v>74</v>
      </c>
      <c r="D255" s="24">
        <f t="shared" si="10"/>
        <v>105</v>
      </c>
      <c r="E255" s="24"/>
      <c r="F255" s="24"/>
      <c r="G255" s="24"/>
      <c r="H255" s="24"/>
      <c r="I255" s="24">
        <v>105</v>
      </c>
      <c r="J255" s="15"/>
      <c r="K255" s="56"/>
      <c r="L255" s="6"/>
    </row>
    <row r="256" spans="1:12" s="2" customFormat="1" ht="17.25" hidden="1" customHeight="1" x14ac:dyDescent="0.25">
      <c r="A256" s="9"/>
      <c r="B256" s="28"/>
      <c r="C256" s="23" t="s">
        <v>72</v>
      </c>
      <c r="D256" s="24">
        <f t="shared" si="10"/>
        <v>32</v>
      </c>
      <c r="E256" s="24"/>
      <c r="F256" s="24"/>
      <c r="G256" s="24"/>
      <c r="H256" s="24"/>
      <c r="I256" s="24">
        <v>32</v>
      </c>
      <c r="J256" s="15"/>
      <c r="K256" s="56"/>
      <c r="L256" s="6"/>
    </row>
    <row r="257" spans="1:18" s="2" customFormat="1" ht="17.25" hidden="1" customHeight="1" x14ac:dyDescent="0.25">
      <c r="A257" s="9"/>
      <c r="B257" s="28"/>
      <c r="C257" s="23" t="s">
        <v>107</v>
      </c>
      <c r="D257" s="24">
        <f t="shared" si="10"/>
        <v>63</v>
      </c>
      <c r="E257" s="24"/>
      <c r="F257" s="24"/>
      <c r="G257" s="24"/>
      <c r="H257" s="24"/>
      <c r="I257" s="24">
        <v>63</v>
      </c>
      <c r="J257" s="15"/>
      <c r="K257" s="56"/>
      <c r="L257" s="6"/>
    </row>
    <row r="258" spans="1:18" s="2" customFormat="1" ht="17.25" hidden="1" customHeight="1" x14ac:dyDescent="0.25">
      <c r="A258" s="9"/>
      <c r="B258" s="28"/>
      <c r="C258" s="23" t="s">
        <v>73</v>
      </c>
      <c r="D258" s="24">
        <f t="shared" si="10"/>
        <v>63</v>
      </c>
      <c r="E258" s="24"/>
      <c r="F258" s="24"/>
      <c r="G258" s="24"/>
      <c r="H258" s="24"/>
      <c r="I258" s="24">
        <v>63</v>
      </c>
      <c r="J258" s="15"/>
      <c r="K258" s="56"/>
      <c r="L258" s="6"/>
    </row>
    <row r="259" spans="1:18" s="2" customFormat="1" ht="17.25" hidden="1" customHeight="1" x14ac:dyDescent="0.25">
      <c r="A259" s="9"/>
      <c r="B259" s="28"/>
      <c r="C259" s="23" t="s">
        <v>75</v>
      </c>
      <c r="D259" s="24">
        <f t="shared" si="10"/>
        <v>85</v>
      </c>
      <c r="E259" s="24"/>
      <c r="F259" s="24"/>
      <c r="G259" s="24"/>
      <c r="H259" s="24"/>
      <c r="I259" s="24">
        <v>85</v>
      </c>
      <c r="J259" s="15"/>
      <c r="K259" s="56"/>
      <c r="L259" s="6"/>
    </row>
    <row r="260" spans="1:18" s="2" customFormat="1" ht="17.25" hidden="1" customHeight="1" x14ac:dyDescent="0.25">
      <c r="A260" s="9"/>
      <c r="B260" s="28"/>
      <c r="C260" s="23" t="s">
        <v>109</v>
      </c>
      <c r="D260" s="24">
        <f t="shared" si="10"/>
        <v>53</v>
      </c>
      <c r="E260" s="24"/>
      <c r="F260" s="24"/>
      <c r="G260" s="24"/>
      <c r="H260" s="24"/>
      <c r="I260" s="24">
        <v>53</v>
      </c>
      <c r="J260" s="15"/>
      <c r="K260" s="56"/>
      <c r="L260" s="6"/>
    </row>
    <row r="261" spans="1:18" s="2" customFormat="1" ht="17.25" hidden="1" customHeight="1" x14ac:dyDescent="0.25">
      <c r="A261" s="9"/>
      <c r="B261" s="28"/>
      <c r="C261" s="23" t="s">
        <v>76</v>
      </c>
      <c r="D261" s="24">
        <f t="shared" si="10"/>
        <v>53</v>
      </c>
      <c r="E261" s="24"/>
      <c r="F261" s="24"/>
      <c r="G261" s="24"/>
      <c r="H261" s="24"/>
      <c r="I261" s="24">
        <v>53</v>
      </c>
      <c r="J261" s="15"/>
      <c r="K261" s="56"/>
      <c r="L261" s="6"/>
    </row>
    <row r="262" spans="1:18" s="2" customFormat="1" ht="17.25" hidden="1" customHeight="1" x14ac:dyDescent="0.25">
      <c r="A262" s="9"/>
      <c r="B262" s="28"/>
      <c r="C262" s="23" t="s">
        <v>77</v>
      </c>
      <c r="D262" s="24">
        <f t="shared" si="10"/>
        <v>85</v>
      </c>
      <c r="E262" s="24"/>
      <c r="F262" s="24"/>
      <c r="G262" s="24"/>
      <c r="H262" s="24"/>
      <c r="I262" s="24">
        <v>85</v>
      </c>
      <c r="J262" s="15"/>
      <c r="K262" s="56"/>
      <c r="L262" s="6"/>
    </row>
    <row r="263" spans="1:18" s="2" customFormat="1" ht="17.25" hidden="1" customHeight="1" x14ac:dyDescent="0.25">
      <c r="A263" s="9"/>
      <c r="B263" s="28"/>
      <c r="C263" s="23" t="s">
        <v>110</v>
      </c>
      <c r="D263" s="24">
        <f t="shared" si="10"/>
        <v>63</v>
      </c>
      <c r="E263" s="24"/>
      <c r="F263" s="24"/>
      <c r="G263" s="24"/>
      <c r="H263" s="24"/>
      <c r="I263" s="24">
        <v>63</v>
      </c>
      <c r="J263" s="15"/>
      <c r="K263" s="56"/>
      <c r="L263" s="6"/>
    </row>
    <row r="264" spans="1:18" s="2" customFormat="1" ht="17.25" hidden="1" customHeight="1" x14ac:dyDescent="0.25">
      <c r="A264" s="9"/>
      <c r="B264" s="28"/>
      <c r="C264" s="23" t="s">
        <v>111</v>
      </c>
      <c r="D264" s="24">
        <f t="shared" si="10"/>
        <v>42</v>
      </c>
      <c r="E264" s="24"/>
      <c r="F264" s="24"/>
      <c r="G264" s="24"/>
      <c r="H264" s="24"/>
      <c r="I264" s="24">
        <v>42</v>
      </c>
      <c r="J264" s="15"/>
      <c r="K264" s="56"/>
      <c r="L264" s="6"/>
    </row>
    <row r="265" spans="1:18" s="2" customFormat="1" ht="17.25" hidden="1" customHeight="1" x14ac:dyDescent="0.25">
      <c r="A265" s="9"/>
      <c r="B265" s="28"/>
      <c r="C265" s="23" t="s">
        <v>112</v>
      </c>
      <c r="D265" s="24">
        <f t="shared" si="10"/>
        <v>53</v>
      </c>
      <c r="E265" s="24"/>
      <c r="F265" s="24"/>
      <c r="G265" s="24"/>
      <c r="H265" s="24"/>
      <c r="I265" s="24">
        <v>53</v>
      </c>
      <c r="J265" s="15"/>
      <c r="K265" s="56"/>
      <c r="L265" s="6"/>
    </row>
    <row r="266" spans="1:18" s="2" customFormat="1" ht="17.25" customHeight="1" x14ac:dyDescent="0.25">
      <c r="A266" s="9"/>
      <c r="B266" s="28"/>
      <c r="C266" s="40" t="s">
        <v>40</v>
      </c>
      <c r="D266" s="24">
        <f t="shared" ref="D266:D329" si="11">SUM(E266:I266)</f>
        <v>576</v>
      </c>
      <c r="E266" s="24"/>
      <c r="F266" s="24"/>
      <c r="G266" s="24"/>
      <c r="H266" s="24"/>
      <c r="I266" s="24">
        <f>SUM(I267:I269)</f>
        <v>576</v>
      </c>
      <c r="J266" s="15"/>
      <c r="K266" s="56"/>
      <c r="L266" s="6"/>
    </row>
    <row r="267" spans="1:18" s="21" customFormat="1" ht="17.25" hidden="1" customHeight="1" x14ac:dyDescent="0.25">
      <c r="A267" s="4"/>
      <c r="B267" s="32"/>
      <c r="C267" s="23" t="s">
        <v>114</v>
      </c>
      <c r="D267" s="24">
        <f t="shared" si="11"/>
        <v>321</v>
      </c>
      <c r="E267" s="14"/>
      <c r="F267" s="14"/>
      <c r="G267" s="14"/>
      <c r="H267" s="14"/>
      <c r="I267" s="25">
        <v>321</v>
      </c>
      <c r="J267" s="26"/>
      <c r="K267" s="56"/>
      <c r="L267" s="20"/>
    </row>
    <row r="268" spans="1:18" s="21" customFormat="1" ht="17.25" hidden="1" customHeight="1" x14ac:dyDescent="0.25">
      <c r="A268" s="4"/>
      <c r="B268" s="32"/>
      <c r="C268" s="23" t="s">
        <v>79</v>
      </c>
      <c r="D268" s="24">
        <f t="shared" si="11"/>
        <v>149</v>
      </c>
      <c r="E268" s="14"/>
      <c r="F268" s="14"/>
      <c r="G268" s="14"/>
      <c r="H268" s="14"/>
      <c r="I268" s="25">
        <v>149</v>
      </c>
      <c r="J268" s="26"/>
      <c r="K268" s="56"/>
      <c r="L268" s="20"/>
    </row>
    <row r="269" spans="1:18" s="21" customFormat="1" ht="17.25" hidden="1" customHeight="1" x14ac:dyDescent="0.25">
      <c r="A269" s="4"/>
      <c r="B269" s="32"/>
      <c r="C269" s="23" t="s">
        <v>115</v>
      </c>
      <c r="D269" s="24">
        <f t="shared" si="11"/>
        <v>106</v>
      </c>
      <c r="E269" s="14"/>
      <c r="F269" s="14"/>
      <c r="G269" s="14"/>
      <c r="H269" s="14"/>
      <c r="I269" s="25">
        <v>106</v>
      </c>
      <c r="J269" s="26"/>
      <c r="K269" s="56"/>
      <c r="L269" s="20"/>
    </row>
    <row r="270" spans="1:18" s="21" customFormat="1" ht="112.5" customHeight="1" x14ac:dyDescent="0.25">
      <c r="A270" s="4">
        <v>10</v>
      </c>
      <c r="B270" s="12" t="s">
        <v>65</v>
      </c>
      <c r="C270" s="12"/>
      <c r="D270" s="14">
        <f t="shared" si="11"/>
        <v>6856</v>
      </c>
      <c r="E270" s="14">
        <f>E271+E312+E340</f>
        <v>0</v>
      </c>
      <c r="F270" s="14">
        <f>F271+F312+F340</f>
        <v>0</v>
      </c>
      <c r="G270" s="14">
        <f>G271+G312+G340</f>
        <v>5826</v>
      </c>
      <c r="H270" s="14">
        <f>H271+H312+H340</f>
        <v>1030</v>
      </c>
      <c r="I270" s="14">
        <f>I271+I312+I340</f>
        <v>0</v>
      </c>
      <c r="J270" s="26"/>
      <c r="K270" s="56">
        <f>SUM(K271:K384)</f>
        <v>6856</v>
      </c>
      <c r="L270" s="20"/>
      <c r="M270" s="20"/>
      <c r="N270" s="20"/>
      <c r="O270" s="20"/>
      <c r="P270" s="20"/>
      <c r="Q270" s="20"/>
      <c r="R270" s="20"/>
    </row>
    <row r="271" spans="1:18" s="21" customFormat="1" ht="187.5" customHeight="1" x14ac:dyDescent="0.25">
      <c r="A271" s="4" t="s">
        <v>25</v>
      </c>
      <c r="B271" s="32" t="s">
        <v>26</v>
      </c>
      <c r="C271" s="32"/>
      <c r="D271" s="14">
        <f t="shared" si="11"/>
        <v>5036</v>
      </c>
      <c r="E271" s="14">
        <f>SUM(E272:E308)</f>
        <v>0</v>
      </c>
      <c r="F271" s="14">
        <f>SUM(F272:F308)</f>
        <v>0</v>
      </c>
      <c r="G271" s="14">
        <f>G272+G273+G274+G287+G308</f>
        <v>5036</v>
      </c>
      <c r="H271" s="14">
        <f>SUM(H272:H308)</f>
        <v>0</v>
      </c>
      <c r="I271" s="14">
        <f>SUM(I272:I308)</f>
        <v>0</v>
      </c>
      <c r="J271" s="26"/>
      <c r="K271" s="58">
        <f>G272+G273+G274+G287+G308</f>
        <v>5036</v>
      </c>
      <c r="L271" s="20"/>
      <c r="M271" s="20"/>
      <c r="N271" s="20"/>
      <c r="O271" s="20"/>
      <c r="P271" s="20"/>
      <c r="Q271" s="20"/>
      <c r="R271" s="20"/>
    </row>
    <row r="272" spans="1:18" s="2" customFormat="1" ht="23.25" customHeight="1" x14ac:dyDescent="0.25">
      <c r="A272" s="9"/>
      <c r="B272" s="28"/>
      <c r="C272" s="28" t="s">
        <v>38</v>
      </c>
      <c r="D272" s="24">
        <f t="shared" si="11"/>
        <v>928</v>
      </c>
      <c r="E272" s="24"/>
      <c r="F272" s="24"/>
      <c r="G272" s="24">
        <v>928</v>
      </c>
      <c r="H272" s="24"/>
      <c r="I272" s="24"/>
      <c r="J272" s="15"/>
      <c r="K272" s="56"/>
      <c r="L272" s="6"/>
    </row>
    <row r="273" spans="1:12" s="2" customFormat="1" ht="31.5" customHeight="1" x14ac:dyDescent="0.25">
      <c r="A273" s="9"/>
      <c r="B273" s="28"/>
      <c r="C273" s="28" t="s">
        <v>44</v>
      </c>
      <c r="D273" s="24">
        <f t="shared" si="11"/>
        <v>396</v>
      </c>
      <c r="E273" s="24"/>
      <c r="F273" s="24"/>
      <c r="G273" s="24">
        <v>396</v>
      </c>
      <c r="H273" s="24"/>
      <c r="I273" s="24"/>
      <c r="J273" s="15"/>
      <c r="K273" s="56"/>
      <c r="L273" s="6"/>
    </row>
    <row r="274" spans="1:12" s="2" customFormat="1" ht="23.25" customHeight="1" x14ac:dyDescent="0.25">
      <c r="A274" s="9"/>
      <c r="B274" s="28"/>
      <c r="C274" s="40" t="s">
        <v>41</v>
      </c>
      <c r="D274" s="24">
        <f t="shared" si="11"/>
        <v>1485</v>
      </c>
      <c r="E274" s="24"/>
      <c r="F274" s="24"/>
      <c r="G274" s="24">
        <f>SUM(G275:G286)</f>
        <v>1485</v>
      </c>
      <c r="H274" s="24"/>
      <c r="I274" s="24"/>
      <c r="J274" s="15"/>
      <c r="K274" s="56"/>
      <c r="L274" s="6"/>
    </row>
    <row r="275" spans="1:12" s="2" customFormat="1" ht="23.25" hidden="1" customHeight="1" x14ac:dyDescent="0.25">
      <c r="A275" s="9"/>
      <c r="B275" s="28"/>
      <c r="C275" s="23" t="s">
        <v>125</v>
      </c>
      <c r="D275" s="30">
        <f t="shared" si="11"/>
        <v>152.5</v>
      </c>
      <c r="E275" s="30"/>
      <c r="F275" s="30"/>
      <c r="G275" s="35">
        <v>152.5</v>
      </c>
      <c r="H275" s="24"/>
      <c r="I275" s="24"/>
      <c r="J275" s="15"/>
      <c r="K275" s="56"/>
      <c r="L275" s="6"/>
    </row>
    <row r="276" spans="1:12" s="2" customFormat="1" ht="31.5" hidden="1" x14ac:dyDescent="0.25">
      <c r="A276" s="9"/>
      <c r="B276" s="28"/>
      <c r="C276" s="23" t="s">
        <v>124</v>
      </c>
      <c r="D276" s="30">
        <f t="shared" si="11"/>
        <v>78.5</v>
      </c>
      <c r="E276" s="30"/>
      <c r="F276" s="30"/>
      <c r="G276" s="35">
        <v>78.5</v>
      </c>
      <c r="H276" s="24"/>
      <c r="I276" s="24"/>
      <c r="J276" s="15"/>
      <c r="K276" s="56"/>
      <c r="L276" s="6"/>
    </row>
    <row r="277" spans="1:12" s="2" customFormat="1" ht="23.25" hidden="1" customHeight="1" x14ac:dyDescent="0.25">
      <c r="A277" s="9"/>
      <c r="B277" s="28"/>
      <c r="C277" s="23" t="s">
        <v>126</v>
      </c>
      <c r="D277" s="30">
        <f t="shared" si="11"/>
        <v>78.5</v>
      </c>
      <c r="E277" s="30"/>
      <c r="F277" s="30"/>
      <c r="G277" s="35">
        <v>78.5</v>
      </c>
      <c r="H277" s="24"/>
      <c r="I277" s="24"/>
      <c r="J277" s="15"/>
      <c r="K277" s="56"/>
      <c r="L277" s="6"/>
    </row>
    <row r="278" spans="1:12" s="2" customFormat="1" ht="23.25" hidden="1" customHeight="1" x14ac:dyDescent="0.25">
      <c r="A278" s="9"/>
      <c r="B278" s="28"/>
      <c r="C278" s="23" t="s">
        <v>136</v>
      </c>
      <c r="D278" s="30">
        <f t="shared" si="11"/>
        <v>68.5</v>
      </c>
      <c r="E278" s="30"/>
      <c r="F278" s="30"/>
      <c r="G278" s="35">
        <v>68.5</v>
      </c>
      <c r="H278" s="24"/>
      <c r="I278" s="24"/>
      <c r="J278" s="15"/>
      <c r="K278" s="56"/>
      <c r="L278" s="6"/>
    </row>
    <row r="279" spans="1:12" s="2" customFormat="1" ht="23.25" hidden="1" customHeight="1" x14ac:dyDescent="0.25">
      <c r="A279" s="9"/>
      <c r="B279" s="28"/>
      <c r="C279" s="23" t="s">
        <v>133</v>
      </c>
      <c r="D279" s="30">
        <f t="shared" si="11"/>
        <v>164.5</v>
      </c>
      <c r="E279" s="30"/>
      <c r="F279" s="30"/>
      <c r="G279" s="35">
        <v>164.5</v>
      </c>
      <c r="H279" s="24"/>
      <c r="I279" s="24"/>
      <c r="J279" s="15"/>
      <c r="K279" s="56"/>
      <c r="L279" s="6"/>
    </row>
    <row r="280" spans="1:12" s="2" customFormat="1" ht="23.25" hidden="1" customHeight="1" x14ac:dyDescent="0.25">
      <c r="A280" s="9"/>
      <c r="B280" s="28"/>
      <c r="C280" s="23" t="s">
        <v>128</v>
      </c>
      <c r="D280" s="24">
        <f t="shared" si="11"/>
        <v>109</v>
      </c>
      <c r="E280" s="24"/>
      <c r="F280" s="24"/>
      <c r="G280" s="25">
        <v>109</v>
      </c>
      <c r="H280" s="24"/>
      <c r="I280" s="24"/>
      <c r="J280" s="15"/>
      <c r="K280" s="56"/>
      <c r="L280" s="6"/>
    </row>
    <row r="281" spans="1:12" s="2" customFormat="1" ht="23.25" hidden="1" customHeight="1" x14ac:dyDescent="0.25">
      <c r="A281" s="9"/>
      <c r="B281" s="28"/>
      <c r="C281" s="23" t="s">
        <v>137</v>
      </c>
      <c r="D281" s="30">
        <f t="shared" si="11"/>
        <v>87.5</v>
      </c>
      <c r="E281" s="30"/>
      <c r="F281" s="30"/>
      <c r="G281" s="35">
        <v>87.5</v>
      </c>
      <c r="H281" s="24"/>
      <c r="I281" s="24"/>
      <c r="J281" s="15"/>
      <c r="K281" s="56"/>
      <c r="L281" s="6"/>
    </row>
    <row r="282" spans="1:12" s="2" customFormat="1" ht="23.25" hidden="1" customHeight="1" x14ac:dyDescent="0.25">
      <c r="A282" s="9"/>
      <c r="B282" s="28"/>
      <c r="C282" s="23" t="s">
        <v>130</v>
      </c>
      <c r="D282" s="30">
        <f t="shared" si="11"/>
        <v>142.5</v>
      </c>
      <c r="E282" s="30"/>
      <c r="F282" s="30"/>
      <c r="G282" s="35">
        <v>142.5</v>
      </c>
      <c r="H282" s="24"/>
      <c r="I282" s="24"/>
      <c r="J282" s="15"/>
      <c r="K282" s="56"/>
      <c r="L282" s="6"/>
    </row>
    <row r="283" spans="1:12" s="2" customFormat="1" ht="23.25" hidden="1" customHeight="1" x14ac:dyDescent="0.25">
      <c r="A283" s="9"/>
      <c r="B283" s="28"/>
      <c r="C283" s="23" t="s">
        <v>135</v>
      </c>
      <c r="D283" s="24">
        <f t="shared" si="11"/>
        <v>121</v>
      </c>
      <c r="E283" s="24"/>
      <c r="F283" s="24"/>
      <c r="G283" s="25">
        <v>121</v>
      </c>
      <c r="H283" s="24"/>
      <c r="I283" s="24"/>
      <c r="J283" s="15"/>
      <c r="K283" s="56"/>
      <c r="L283" s="6"/>
    </row>
    <row r="284" spans="1:12" s="2" customFormat="1" ht="23.25" hidden="1" customHeight="1" x14ac:dyDescent="0.25">
      <c r="A284" s="9"/>
      <c r="B284" s="28"/>
      <c r="C284" s="23" t="s">
        <v>131</v>
      </c>
      <c r="D284" s="24">
        <f t="shared" si="11"/>
        <v>131</v>
      </c>
      <c r="E284" s="24"/>
      <c r="F284" s="24"/>
      <c r="G284" s="25">
        <v>131</v>
      </c>
      <c r="H284" s="24"/>
      <c r="I284" s="24"/>
      <c r="J284" s="15"/>
      <c r="K284" s="56"/>
      <c r="L284" s="6"/>
    </row>
    <row r="285" spans="1:12" s="2" customFormat="1" ht="23.25" hidden="1" customHeight="1" x14ac:dyDescent="0.25">
      <c r="A285" s="9"/>
      <c r="B285" s="28"/>
      <c r="C285" s="23" t="s">
        <v>138</v>
      </c>
      <c r="D285" s="24">
        <f t="shared" si="11"/>
        <v>187</v>
      </c>
      <c r="E285" s="24"/>
      <c r="F285" s="24"/>
      <c r="G285" s="25">
        <v>187</v>
      </c>
      <c r="H285" s="24"/>
      <c r="I285" s="24"/>
      <c r="J285" s="15"/>
      <c r="K285" s="56"/>
      <c r="L285" s="6"/>
    </row>
    <row r="286" spans="1:12" s="2" customFormat="1" ht="23.25" hidden="1" customHeight="1" x14ac:dyDescent="0.25">
      <c r="A286" s="9"/>
      <c r="B286" s="28"/>
      <c r="C286" s="23" t="s">
        <v>134</v>
      </c>
      <c r="D286" s="30">
        <f t="shared" si="11"/>
        <v>164.5</v>
      </c>
      <c r="E286" s="30"/>
      <c r="F286" s="30"/>
      <c r="G286" s="35">
        <v>164.5</v>
      </c>
      <c r="H286" s="24"/>
      <c r="I286" s="24"/>
      <c r="J286" s="15"/>
      <c r="K286" s="56"/>
      <c r="L286" s="6"/>
    </row>
    <row r="287" spans="1:12" s="2" customFormat="1" ht="23.25" customHeight="1" x14ac:dyDescent="0.25">
      <c r="A287" s="9"/>
      <c r="B287" s="28"/>
      <c r="C287" s="40" t="s">
        <v>39</v>
      </c>
      <c r="D287" s="24">
        <f t="shared" si="11"/>
        <v>1856</v>
      </c>
      <c r="E287" s="24"/>
      <c r="F287" s="24"/>
      <c r="G287" s="24">
        <f>SUM(G288:G307)</f>
        <v>1856</v>
      </c>
      <c r="H287" s="24"/>
      <c r="I287" s="24"/>
      <c r="J287" s="15"/>
      <c r="K287" s="56"/>
      <c r="L287" s="6"/>
    </row>
    <row r="288" spans="1:12" s="2" customFormat="1" ht="21" hidden="1" customHeight="1" x14ac:dyDescent="0.25">
      <c r="A288" s="9"/>
      <c r="B288" s="28"/>
      <c r="C288" s="23" t="s">
        <v>104</v>
      </c>
      <c r="D288" s="24">
        <f t="shared" si="11"/>
        <v>19</v>
      </c>
      <c r="E288" s="24"/>
      <c r="F288" s="24"/>
      <c r="G288" s="25">
        <v>19</v>
      </c>
      <c r="H288" s="24"/>
      <c r="I288" s="24"/>
      <c r="J288" s="15"/>
      <c r="K288" s="56"/>
      <c r="L288" s="6"/>
    </row>
    <row r="289" spans="1:12" s="2" customFormat="1" ht="21" hidden="1" customHeight="1" x14ac:dyDescent="0.25">
      <c r="A289" s="9"/>
      <c r="B289" s="28"/>
      <c r="C289" s="23" t="s">
        <v>67</v>
      </c>
      <c r="D289" s="24">
        <f t="shared" si="11"/>
        <v>19</v>
      </c>
      <c r="E289" s="24"/>
      <c r="F289" s="24"/>
      <c r="G289" s="25">
        <v>19</v>
      </c>
      <c r="H289" s="24"/>
      <c r="I289" s="24"/>
      <c r="J289" s="15"/>
      <c r="K289" s="56"/>
      <c r="L289" s="6"/>
    </row>
    <row r="290" spans="1:12" s="2" customFormat="1" ht="21" hidden="1" customHeight="1" x14ac:dyDescent="0.25">
      <c r="A290" s="9"/>
      <c r="B290" s="28"/>
      <c r="C290" s="23" t="s">
        <v>68</v>
      </c>
      <c r="D290" s="24">
        <f t="shared" si="11"/>
        <v>57</v>
      </c>
      <c r="E290" s="24"/>
      <c r="F290" s="24"/>
      <c r="G290" s="25">
        <v>57</v>
      </c>
      <c r="H290" s="24"/>
      <c r="I290" s="24"/>
      <c r="J290" s="15"/>
      <c r="K290" s="56"/>
      <c r="L290" s="6"/>
    </row>
    <row r="291" spans="1:12" s="2" customFormat="1" ht="21" hidden="1" customHeight="1" x14ac:dyDescent="0.25">
      <c r="A291" s="9"/>
      <c r="B291" s="28"/>
      <c r="C291" s="23" t="s">
        <v>105</v>
      </c>
      <c r="D291" s="24">
        <f t="shared" si="11"/>
        <v>38</v>
      </c>
      <c r="E291" s="24"/>
      <c r="F291" s="24"/>
      <c r="G291" s="25">
        <v>38</v>
      </c>
      <c r="H291" s="24"/>
      <c r="I291" s="24"/>
      <c r="J291" s="15"/>
      <c r="K291" s="56"/>
      <c r="L291" s="6"/>
    </row>
    <row r="292" spans="1:12" s="2" customFormat="1" ht="21" hidden="1" customHeight="1" x14ac:dyDescent="0.25">
      <c r="A292" s="9"/>
      <c r="B292" s="28"/>
      <c r="C292" s="23" t="s">
        <v>69</v>
      </c>
      <c r="D292" s="24">
        <f t="shared" si="11"/>
        <v>19</v>
      </c>
      <c r="E292" s="24"/>
      <c r="F292" s="24"/>
      <c r="G292" s="25">
        <v>19</v>
      </c>
      <c r="H292" s="24"/>
      <c r="I292" s="24"/>
      <c r="J292" s="15"/>
      <c r="K292" s="56"/>
      <c r="L292" s="6"/>
    </row>
    <row r="293" spans="1:12" s="2" customFormat="1" ht="21" hidden="1" customHeight="1" x14ac:dyDescent="0.25">
      <c r="A293" s="9"/>
      <c r="B293" s="28"/>
      <c r="C293" s="23" t="s">
        <v>70</v>
      </c>
      <c r="D293" s="24">
        <f t="shared" si="11"/>
        <v>57</v>
      </c>
      <c r="E293" s="24"/>
      <c r="F293" s="24"/>
      <c r="G293" s="25">
        <v>57</v>
      </c>
      <c r="H293" s="24"/>
      <c r="I293" s="24"/>
      <c r="J293" s="15"/>
      <c r="K293" s="56"/>
      <c r="L293" s="6"/>
    </row>
    <row r="294" spans="1:12" s="2" customFormat="1" ht="21" hidden="1" customHeight="1" x14ac:dyDescent="0.25">
      <c r="A294" s="9"/>
      <c r="B294" s="28"/>
      <c r="C294" s="23" t="s">
        <v>106</v>
      </c>
      <c r="D294" s="24">
        <f t="shared" si="11"/>
        <v>134</v>
      </c>
      <c r="E294" s="24"/>
      <c r="F294" s="24"/>
      <c r="G294" s="25">
        <v>134</v>
      </c>
      <c r="H294" s="24"/>
      <c r="I294" s="24"/>
      <c r="J294" s="15"/>
      <c r="K294" s="56"/>
      <c r="L294" s="6"/>
    </row>
    <row r="295" spans="1:12" s="2" customFormat="1" ht="21" hidden="1" customHeight="1" x14ac:dyDescent="0.25">
      <c r="A295" s="9"/>
      <c r="B295" s="28"/>
      <c r="C295" s="23" t="s">
        <v>108</v>
      </c>
      <c r="D295" s="24">
        <f t="shared" si="11"/>
        <v>134</v>
      </c>
      <c r="E295" s="24"/>
      <c r="F295" s="24"/>
      <c r="G295" s="25">
        <v>134</v>
      </c>
      <c r="H295" s="24"/>
      <c r="I295" s="24"/>
      <c r="J295" s="15"/>
      <c r="K295" s="56"/>
      <c r="L295" s="6"/>
    </row>
    <row r="296" spans="1:12" s="2" customFormat="1" ht="21" hidden="1" customHeight="1" x14ac:dyDescent="0.25">
      <c r="A296" s="9"/>
      <c r="B296" s="28"/>
      <c r="C296" s="23" t="s">
        <v>71</v>
      </c>
      <c r="D296" s="24">
        <f t="shared" si="11"/>
        <v>115</v>
      </c>
      <c r="E296" s="24"/>
      <c r="F296" s="24"/>
      <c r="G296" s="25">
        <v>115</v>
      </c>
      <c r="H296" s="24"/>
      <c r="I296" s="24"/>
      <c r="J296" s="15"/>
      <c r="K296" s="56"/>
      <c r="L296" s="6"/>
    </row>
    <row r="297" spans="1:12" s="2" customFormat="1" ht="21" hidden="1" customHeight="1" x14ac:dyDescent="0.25">
      <c r="A297" s="9"/>
      <c r="B297" s="28"/>
      <c r="C297" s="23" t="s">
        <v>74</v>
      </c>
      <c r="D297" s="24">
        <f t="shared" si="11"/>
        <v>191</v>
      </c>
      <c r="E297" s="24"/>
      <c r="F297" s="24"/>
      <c r="G297" s="25">
        <v>191</v>
      </c>
      <c r="H297" s="24"/>
      <c r="I297" s="24"/>
      <c r="J297" s="15"/>
      <c r="K297" s="56"/>
      <c r="L297" s="6"/>
    </row>
    <row r="298" spans="1:12" s="2" customFormat="1" ht="21" hidden="1" customHeight="1" x14ac:dyDescent="0.25">
      <c r="A298" s="9"/>
      <c r="B298" s="28"/>
      <c r="C298" s="23" t="s">
        <v>72</v>
      </c>
      <c r="D298" s="24">
        <f t="shared" si="11"/>
        <v>57</v>
      </c>
      <c r="E298" s="24"/>
      <c r="F298" s="24"/>
      <c r="G298" s="25">
        <v>57</v>
      </c>
      <c r="H298" s="24"/>
      <c r="I298" s="24"/>
      <c r="J298" s="15"/>
      <c r="K298" s="56"/>
      <c r="L298" s="6"/>
    </row>
    <row r="299" spans="1:12" s="2" customFormat="1" ht="21" hidden="1" customHeight="1" x14ac:dyDescent="0.25">
      <c r="A299" s="9"/>
      <c r="B299" s="28"/>
      <c r="C299" s="23" t="s">
        <v>107</v>
      </c>
      <c r="D299" s="24">
        <f t="shared" si="11"/>
        <v>115</v>
      </c>
      <c r="E299" s="24"/>
      <c r="F299" s="24"/>
      <c r="G299" s="25">
        <v>115</v>
      </c>
      <c r="H299" s="24"/>
      <c r="I299" s="24"/>
      <c r="J299" s="15"/>
      <c r="K299" s="56"/>
      <c r="L299" s="6"/>
    </row>
    <row r="300" spans="1:12" s="2" customFormat="1" ht="21" hidden="1" customHeight="1" x14ac:dyDescent="0.25">
      <c r="A300" s="9"/>
      <c r="B300" s="28"/>
      <c r="C300" s="23" t="s">
        <v>73</v>
      </c>
      <c r="D300" s="24">
        <f t="shared" si="11"/>
        <v>115</v>
      </c>
      <c r="E300" s="24"/>
      <c r="F300" s="24"/>
      <c r="G300" s="25">
        <v>115</v>
      </c>
      <c r="H300" s="24"/>
      <c r="I300" s="24"/>
      <c r="J300" s="15"/>
      <c r="K300" s="56"/>
      <c r="L300" s="6"/>
    </row>
    <row r="301" spans="1:12" s="2" customFormat="1" ht="21" hidden="1" customHeight="1" x14ac:dyDescent="0.25">
      <c r="A301" s="9"/>
      <c r="B301" s="28"/>
      <c r="C301" s="23" t="s">
        <v>75</v>
      </c>
      <c r="D301" s="24">
        <f t="shared" si="11"/>
        <v>153</v>
      </c>
      <c r="E301" s="24"/>
      <c r="F301" s="24"/>
      <c r="G301" s="25">
        <v>153</v>
      </c>
      <c r="H301" s="24"/>
      <c r="I301" s="24"/>
      <c r="J301" s="15"/>
      <c r="K301" s="56"/>
      <c r="L301" s="6"/>
    </row>
    <row r="302" spans="1:12" s="2" customFormat="1" ht="21" hidden="1" customHeight="1" x14ac:dyDescent="0.25">
      <c r="A302" s="9"/>
      <c r="B302" s="28"/>
      <c r="C302" s="23" t="s">
        <v>109</v>
      </c>
      <c r="D302" s="24">
        <f t="shared" si="11"/>
        <v>96</v>
      </c>
      <c r="E302" s="24"/>
      <c r="F302" s="24"/>
      <c r="G302" s="25">
        <v>96</v>
      </c>
      <c r="H302" s="24"/>
      <c r="I302" s="24"/>
      <c r="J302" s="15"/>
      <c r="K302" s="56"/>
      <c r="L302" s="6"/>
    </row>
    <row r="303" spans="1:12" s="2" customFormat="1" ht="21" hidden="1" customHeight="1" x14ac:dyDescent="0.25">
      <c r="A303" s="9"/>
      <c r="B303" s="28"/>
      <c r="C303" s="23" t="s">
        <v>76</v>
      </c>
      <c r="D303" s="24">
        <f t="shared" si="11"/>
        <v>96</v>
      </c>
      <c r="E303" s="24"/>
      <c r="F303" s="24"/>
      <c r="G303" s="25">
        <v>96</v>
      </c>
      <c r="H303" s="24"/>
      <c r="I303" s="24"/>
      <c r="J303" s="15"/>
      <c r="K303" s="56"/>
      <c r="L303" s="6"/>
    </row>
    <row r="304" spans="1:12" s="2" customFormat="1" ht="21" hidden="1" customHeight="1" x14ac:dyDescent="0.25">
      <c r="A304" s="9"/>
      <c r="B304" s="28"/>
      <c r="C304" s="23" t="s">
        <v>77</v>
      </c>
      <c r="D304" s="24">
        <f t="shared" si="11"/>
        <v>153</v>
      </c>
      <c r="E304" s="24"/>
      <c r="F304" s="24"/>
      <c r="G304" s="25">
        <v>153</v>
      </c>
      <c r="H304" s="24"/>
      <c r="I304" s="24"/>
      <c r="J304" s="15"/>
      <c r="K304" s="56"/>
      <c r="L304" s="6"/>
    </row>
    <row r="305" spans="1:17" s="2" customFormat="1" ht="21" hidden="1" customHeight="1" x14ac:dyDescent="0.25">
      <c r="A305" s="9"/>
      <c r="B305" s="28"/>
      <c r="C305" s="23" t="s">
        <v>110</v>
      </c>
      <c r="D305" s="24">
        <f t="shared" si="11"/>
        <v>115</v>
      </c>
      <c r="E305" s="24"/>
      <c r="F305" s="24"/>
      <c r="G305" s="25">
        <v>115</v>
      </c>
      <c r="H305" s="24"/>
      <c r="I305" s="24"/>
      <c r="J305" s="15"/>
      <c r="K305" s="56"/>
      <c r="L305" s="6"/>
    </row>
    <row r="306" spans="1:17" s="2" customFormat="1" ht="21" hidden="1" customHeight="1" x14ac:dyDescent="0.25">
      <c r="A306" s="9"/>
      <c r="B306" s="28"/>
      <c r="C306" s="23" t="s">
        <v>111</v>
      </c>
      <c r="D306" s="24">
        <f t="shared" si="11"/>
        <v>77</v>
      </c>
      <c r="E306" s="24"/>
      <c r="F306" s="24"/>
      <c r="G306" s="25">
        <v>77</v>
      </c>
      <c r="H306" s="24"/>
      <c r="I306" s="24"/>
      <c r="J306" s="15"/>
      <c r="K306" s="56"/>
      <c r="L306" s="6"/>
    </row>
    <row r="307" spans="1:17" s="2" customFormat="1" ht="21" hidden="1" customHeight="1" x14ac:dyDescent="0.25">
      <c r="A307" s="9"/>
      <c r="B307" s="28"/>
      <c r="C307" s="23" t="s">
        <v>112</v>
      </c>
      <c r="D307" s="24">
        <f t="shared" si="11"/>
        <v>96</v>
      </c>
      <c r="E307" s="24"/>
      <c r="F307" s="24"/>
      <c r="G307" s="25">
        <v>96</v>
      </c>
      <c r="H307" s="24"/>
      <c r="I307" s="24"/>
      <c r="J307" s="15"/>
      <c r="K307" s="56"/>
      <c r="L307" s="6"/>
    </row>
    <row r="308" spans="1:17" s="2" customFormat="1" ht="23.25" customHeight="1" x14ac:dyDescent="0.25">
      <c r="A308" s="9"/>
      <c r="B308" s="28"/>
      <c r="C308" s="40" t="s">
        <v>40</v>
      </c>
      <c r="D308" s="24">
        <f t="shared" si="11"/>
        <v>371</v>
      </c>
      <c r="E308" s="24"/>
      <c r="F308" s="24"/>
      <c r="G308" s="24">
        <f>SUM(G309:G311)</f>
        <v>371</v>
      </c>
      <c r="H308" s="24"/>
      <c r="I308" s="24"/>
      <c r="J308" s="15"/>
      <c r="K308" s="56"/>
      <c r="L308" s="6"/>
    </row>
    <row r="309" spans="1:17" s="21" customFormat="1" ht="23.25" hidden="1" customHeight="1" x14ac:dyDescent="0.25">
      <c r="A309" s="4"/>
      <c r="B309" s="32"/>
      <c r="C309" s="23" t="s">
        <v>114</v>
      </c>
      <c r="D309" s="24">
        <f t="shared" si="11"/>
        <v>206</v>
      </c>
      <c r="E309" s="14"/>
      <c r="F309" s="14"/>
      <c r="G309" s="25">
        <v>206</v>
      </c>
      <c r="H309" s="14"/>
      <c r="I309" s="14"/>
      <c r="J309" s="26"/>
      <c r="K309" s="56"/>
      <c r="L309" s="20"/>
    </row>
    <row r="310" spans="1:17" s="21" customFormat="1" ht="23.25" hidden="1" customHeight="1" x14ac:dyDescent="0.25">
      <c r="A310" s="4"/>
      <c r="B310" s="32"/>
      <c r="C310" s="23" t="s">
        <v>79</v>
      </c>
      <c r="D310" s="24">
        <f t="shared" si="11"/>
        <v>97</v>
      </c>
      <c r="E310" s="14"/>
      <c r="F310" s="14"/>
      <c r="G310" s="25">
        <v>97</v>
      </c>
      <c r="H310" s="14"/>
      <c r="I310" s="14"/>
      <c r="J310" s="26"/>
      <c r="K310" s="56"/>
      <c r="L310" s="20"/>
    </row>
    <row r="311" spans="1:17" s="21" customFormat="1" ht="23.25" hidden="1" customHeight="1" x14ac:dyDescent="0.25">
      <c r="A311" s="4"/>
      <c r="B311" s="32"/>
      <c r="C311" s="23" t="s">
        <v>115</v>
      </c>
      <c r="D311" s="24">
        <f t="shared" si="11"/>
        <v>68</v>
      </c>
      <c r="E311" s="14"/>
      <c r="F311" s="14"/>
      <c r="G311" s="25">
        <v>68</v>
      </c>
      <c r="H311" s="14"/>
      <c r="I311" s="14"/>
      <c r="J311" s="26"/>
      <c r="K311" s="56"/>
      <c r="L311" s="20"/>
    </row>
    <row r="312" spans="1:17" s="21" customFormat="1" ht="87.75" customHeight="1" x14ac:dyDescent="0.25">
      <c r="A312" s="4" t="s">
        <v>27</v>
      </c>
      <c r="B312" s="32" t="s">
        <v>28</v>
      </c>
      <c r="C312" s="32"/>
      <c r="D312" s="14">
        <f t="shared" si="11"/>
        <v>790</v>
      </c>
      <c r="E312" s="14">
        <f>SUM(E313:E336)</f>
        <v>0</v>
      </c>
      <c r="F312" s="14">
        <f>SUM(F313:F336)</f>
        <v>0</v>
      </c>
      <c r="G312" s="14">
        <f>G313+G314+G315+G336</f>
        <v>790</v>
      </c>
      <c r="H312" s="14">
        <f>SUM(H313:H336)</f>
        <v>0</v>
      </c>
      <c r="I312" s="14">
        <f>SUM(I313:I336)</f>
        <v>0</v>
      </c>
      <c r="J312" s="26"/>
      <c r="K312" s="58">
        <f>G313+G314+G315+G336</f>
        <v>790</v>
      </c>
      <c r="L312" s="20"/>
      <c r="M312" s="20"/>
      <c r="N312" s="20"/>
      <c r="O312" s="20"/>
      <c r="P312" s="20"/>
      <c r="Q312" s="20"/>
    </row>
    <row r="313" spans="1:17" s="2" customFormat="1" ht="20.25" customHeight="1" x14ac:dyDescent="0.25">
      <c r="A313" s="9"/>
      <c r="B313" s="28"/>
      <c r="C313" s="28" t="s">
        <v>46</v>
      </c>
      <c r="D313" s="24">
        <f t="shared" si="11"/>
        <v>210</v>
      </c>
      <c r="E313" s="24"/>
      <c r="F313" s="24"/>
      <c r="G313" s="24">
        <v>210</v>
      </c>
      <c r="H313" s="24"/>
      <c r="I313" s="24"/>
      <c r="J313" s="15"/>
      <c r="K313" s="56"/>
      <c r="L313" s="6"/>
    </row>
    <row r="314" spans="1:17" s="2" customFormat="1" ht="20.25" customHeight="1" x14ac:dyDescent="0.25">
      <c r="A314" s="9"/>
      <c r="B314" s="28"/>
      <c r="C314" s="28" t="s">
        <v>38</v>
      </c>
      <c r="D314" s="24">
        <f t="shared" si="11"/>
        <v>200</v>
      </c>
      <c r="E314" s="24"/>
      <c r="F314" s="24"/>
      <c r="G314" s="24">
        <v>200</v>
      </c>
      <c r="H314" s="24"/>
      <c r="I314" s="24"/>
      <c r="J314" s="15"/>
      <c r="K314" s="56"/>
      <c r="L314" s="6"/>
    </row>
    <row r="315" spans="1:17" s="2" customFormat="1" ht="20.25" customHeight="1" x14ac:dyDescent="0.25">
      <c r="A315" s="9"/>
      <c r="B315" s="28"/>
      <c r="C315" s="40" t="s">
        <v>39</v>
      </c>
      <c r="D315" s="24">
        <f t="shared" si="11"/>
        <v>315</v>
      </c>
      <c r="E315" s="24"/>
      <c r="F315" s="24"/>
      <c r="G315" s="24">
        <f>SUM(G316:G335)</f>
        <v>315</v>
      </c>
      <c r="H315" s="24"/>
      <c r="I315" s="24"/>
      <c r="J315" s="15"/>
      <c r="K315" s="56"/>
      <c r="L315" s="6"/>
    </row>
    <row r="316" spans="1:17" s="2" customFormat="1" ht="20.25" hidden="1" customHeight="1" x14ac:dyDescent="0.25">
      <c r="A316" s="9"/>
      <c r="B316" s="28"/>
      <c r="C316" s="23" t="s">
        <v>104</v>
      </c>
      <c r="D316" s="24">
        <f t="shared" si="11"/>
        <v>3</v>
      </c>
      <c r="E316" s="24"/>
      <c r="F316" s="24"/>
      <c r="G316" s="25">
        <v>3</v>
      </c>
      <c r="H316" s="24"/>
      <c r="I316" s="24"/>
      <c r="J316" s="15"/>
      <c r="K316" s="56"/>
      <c r="L316" s="6"/>
    </row>
    <row r="317" spans="1:17" s="2" customFormat="1" ht="20.25" hidden="1" customHeight="1" x14ac:dyDescent="0.25">
      <c r="A317" s="9"/>
      <c r="B317" s="28"/>
      <c r="C317" s="23" t="s">
        <v>67</v>
      </c>
      <c r="D317" s="24">
        <f t="shared" si="11"/>
        <v>3</v>
      </c>
      <c r="E317" s="24"/>
      <c r="F317" s="24"/>
      <c r="G317" s="25">
        <v>3</v>
      </c>
      <c r="H317" s="24"/>
      <c r="I317" s="24"/>
      <c r="J317" s="15"/>
      <c r="K317" s="56"/>
      <c r="L317" s="6"/>
    </row>
    <row r="318" spans="1:17" s="2" customFormat="1" ht="20.25" hidden="1" customHeight="1" x14ac:dyDescent="0.25">
      <c r="A318" s="9"/>
      <c r="B318" s="28"/>
      <c r="C318" s="23" t="s">
        <v>68</v>
      </c>
      <c r="D318" s="24">
        <f t="shared" si="11"/>
        <v>10</v>
      </c>
      <c r="E318" s="24"/>
      <c r="F318" s="24"/>
      <c r="G318" s="25">
        <v>10</v>
      </c>
      <c r="H318" s="24"/>
      <c r="I318" s="24"/>
      <c r="J318" s="15"/>
      <c r="K318" s="56"/>
      <c r="L318" s="6"/>
    </row>
    <row r="319" spans="1:17" s="2" customFormat="1" ht="20.25" hidden="1" customHeight="1" x14ac:dyDescent="0.25">
      <c r="A319" s="9"/>
      <c r="B319" s="28"/>
      <c r="C319" s="23" t="s">
        <v>105</v>
      </c>
      <c r="D319" s="24">
        <f t="shared" si="11"/>
        <v>6</v>
      </c>
      <c r="E319" s="24"/>
      <c r="F319" s="24"/>
      <c r="G319" s="25">
        <v>6</v>
      </c>
      <c r="H319" s="24"/>
      <c r="I319" s="24"/>
      <c r="J319" s="15"/>
      <c r="K319" s="56"/>
      <c r="L319" s="6"/>
    </row>
    <row r="320" spans="1:17" s="2" customFormat="1" ht="20.25" hidden="1" customHeight="1" x14ac:dyDescent="0.25">
      <c r="A320" s="9"/>
      <c r="B320" s="28"/>
      <c r="C320" s="23" t="s">
        <v>69</v>
      </c>
      <c r="D320" s="24">
        <f t="shared" si="11"/>
        <v>6</v>
      </c>
      <c r="E320" s="24"/>
      <c r="F320" s="24"/>
      <c r="G320" s="25">
        <v>6</v>
      </c>
      <c r="H320" s="24"/>
      <c r="I320" s="24"/>
      <c r="J320" s="15"/>
      <c r="K320" s="56"/>
      <c r="L320" s="6"/>
    </row>
    <row r="321" spans="1:12" s="2" customFormat="1" ht="20.25" hidden="1" customHeight="1" x14ac:dyDescent="0.25">
      <c r="A321" s="9"/>
      <c r="B321" s="28"/>
      <c r="C321" s="23" t="s">
        <v>70</v>
      </c>
      <c r="D321" s="24">
        <f t="shared" si="11"/>
        <v>10</v>
      </c>
      <c r="E321" s="24"/>
      <c r="F321" s="24"/>
      <c r="G321" s="25">
        <v>10</v>
      </c>
      <c r="H321" s="24"/>
      <c r="I321" s="24"/>
      <c r="J321" s="15"/>
      <c r="K321" s="56"/>
      <c r="L321" s="6"/>
    </row>
    <row r="322" spans="1:12" s="2" customFormat="1" ht="20.25" hidden="1" customHeight="1" x14ac:dyDescent="0.25">
      <c r="A322" s="9"/>
      <c r="B322" s="28"/>
      <c r="C322" s="23" t="s">
        <v>106</v>
      </c>
      <c r="D322" s="24">
        <f t="shared" si="11"/>
        <v>23</v>
      </c>
      <c r="E322" s="24"/>
      <c r="F322" s="24"/>
      <c r="G322" s="25">
        <v>23</v>
      </c>
      <c r="H322" s="24"/>
      <c r="I322" s="24"/>
      <c r="J322" s="15"/>
      <c r="K322" s="56"/>
      <c r="L322" s="6"/>
    </row>
    <row r="323" spans="1:12" s="2" customFormat="1" ht="20.25" hidden="1" customHeight="1" x14ac:dyDescent="0.25">
      <c r="A323" s="9"/>
      <c r="B323" s="28"/>
      <c r="C323" s="23" t="s">
        <v>108</v>
      </c>
      <c r="D323" s="24">
        <f t="shared" si="11"/>
        <v>23</v>
      </c>
      <c r="E323" s="24"/>
      <c r="F323" s="24"/>
      <c r="G323" s="25">
        <v>23</v>
      </c>
      <c r="H323" s="24"/>
      <c r="I323" s="24"/>
      <c r="J323" s="15"/>
      <c r="K323" s="56"/>
      <c r="L323" s="6"/>
    </row>
    <row r="324" spans="1:12" s="2" customFormat="1" ht="20.25" hidden="1" customHeight="1" x14ac:dyDescent="0.25">
      <c r="A324" s="9"/>
      <c r="B324" s="28"/>
      <c r="C324" s="23" t="s">
        <v>71</v>
      </c>
      <c r="D324" s="24">
        <f t="shared" si="11"/>
        <v>19</v>
      </c>
      <c r="E324" s="24"/>
      <c r="F324" s="24"/>
      <c r="G324" s="25">
        <v>19</v>
      </c>
      <c r="H324" s="24"/>
      <c r="I324" s="24"/>
      <c r="J324" s="15"/>
      <c r="K324" s="56"/>
      <c r="L324" s="6"/>
    </row>
    <row r="325" spans="1:12" s="2" customFormat="1" ht="20.25" hidden="1" customHeight="1" x14ac:dyDescent="0.25">
      <c r="A325" s="9"/>
      <c r="B325" s="28"/>
      <c r="C325" s="23" t="s">
        <v>74</v>
      </c>
      <c r="D325" s="24">
        <f t="shared" si="11"/>
        <v>32</v>
      </c>
      <c r="E325" s="24"/>
      <c r="F325" s="24"/>
      <c r="G325" s="25">
        <v>32</v>
      </c>
      <c r="H325" s="24"/>
      <c r="I325" s="24"/>
      <c r="J325" s="15"/>
      <c r="K325" s="56"/>
      <c r="L325" s="6"/>
    </row>
    <row r="326" spans="1:12" s="2" customFormat="1" ht="20.25" hidden="1" customHeight="1" x14ac:dyDescent="0.25">
      <c r="A326" s="9"/>
      <c r="B326" s="28"/>
      <c r="C326" s="23" t="s">
        <v>72</v>
      </c>
      <c r="D326" s="24">
        <f t="shared" si="11"/>
        <v>10</v>
      </c>
      <c r="E326" s="24"/>
      <c r="F326" s="24"/>
      <c r="G326" s="25">
        <v>10</v>
      </c>
      <c r="H326" s="24"/>
      <c r="I326" s="24"/>
      <c r="J326" s="15"/>
      <c r="K326" s="56"/>
      <c r="L326" s="6"/>
    </row>
    <row r="327" spans="1:12" s="2" customFormat="1" ht="20.25" hidden="1" customHeight="1" x14ac:dyDescent="0.25">
      <c r="A327" s="9"/>
      <c r="B327" s="28"/>
      <c r="C327" s="23" t="s">
        <v>107</v>
      </c>
      <c r="D327" s="24">
        <f t="shared" si="11"/>
        <v>19</v>
      </c>
      <c r="E327" s="24"/>
      <c r="F327" s="24"/>
      <c r="G327" s="25">
        <v>19</v>
      </c>
      <c r="H327" s="24"/>
      <c r="I327" s="24"/>
      <c r="J327" s="15"/>
      <c r="K327" s="56"/>
      <c r="L327" s="6"/>
    </row>
    <row r="328" spans="1:12" s="2" customFormat="1" ht="20.25" hidden="1" customHeight="1" x14ac:dyDescent="0.25">
      <c r="A328" s="9"/>
      <c r="B328" s="28"/>
      <c r="C328" s="23" t="s">
        <v>73</v>
      </c>
      <c r="D328" s="24">
        <f t="shared" si="11"/>
        <v>19</v>
      </c>
      <c r="E328" s="24"/>
      <c r="F328" s="24"/>
      <c r="G328" s="25">
        <v>19</v>
      </c>
      <c r="H328" s="24"/>
      <c r="I328" s="24"/>
      <c r="J328" s="15"/>
      <c r="K328" s="56"/>
      <c r="L328" s="6"/>
    </row>
    <row r="329" spans="1:12" s="2" customFormat="1" ht="20.25" hidden="1" customHeight="1" x14ac:dyDescent="0.25">
      <c r="A329" s="9"/>
      <c r="B329" s="28"/>
      <c r="C329" s="23" t="s">
        <v>75</v>
      </c>
      <c r="D329" s="24">
        <f t="shared" si="11"/>
        <v>26</v>
      </c>
      <c r="E329" s="24"/>
      <c r="F329" s="24"/>
      <c r="G329" s="25">
        <v>26</v>
      </c>
      <c r="H329" s="24"/>
      <c r="I329" s="24"/>
      <c r="J329" s="15"/>
      <c r="K329" s="56"/>
      <c r="L329" s="6"/>
    </row>
    <row r="330" spans="1:12" s="2" customFormat="1" ht="20.25" hidden="1" customHeight="1" x14ac:dyDescent="0.25">
      <c r="A330" s="9"/>
      <c r="B330" s="28"/>
      <c r="C330" s="23" t="s">
        <v>109</v>
      </c>
      <c r="D330" s="24">
        <f t="shared" ref="D330:D385" si="12">SUM(E330:I330)</f>
        <v>16</v>
      </c>
      <c r="E330" s="24"/>
      <c r="F330" s="24"/>
      <c r="G330" s="25">
        <v>16</v>
      </c>
      <c r="H330" s="24"/>
      <c r="I330" s="24"/>
      <c r="J330" s="15"/>
      <c r="K330" s="56"/>
      <c r="L330" s="6"/>
    </row>
    <row r="331" spans="1:12" s="2" customFormat="1" ht="20.25" hidden="1" customHeight="1" x14ac:dyDescent="0.25">
      <c r="A331" s="9"/>
      <c r="B331" s="28"/>
      <c r="C331" s="23" t="s">
        <v>76</v>
      </c>
      <c r="D331" s="24">
        <f t="shared" si="12"/>
        <v>16</v>
      </c>
      <c r="E331" s="24"/>
      <c r="F331" s="24"/>
      <c r="G331" s="25">
        <v>16</v>
      </c>
      <c r="H331" s="24"/>
      <c r="I331" s="24"/>
      <c r="J331" s="15"/>
      <c r="K331" s="56"/>
      <c r="L331" s="6"/>
    </row>
    <row r="332" spans="1:12" s="2" customFormat="1" ht="20.25" hidden="1" customHeight="1" x14ac:dyDescent="0.25">
      <c r="A332" s="9"/>
      <c r="B332" s="28"/>
      <c r="C332" s="23" t="s">
        <v>77</v>
      </c>
      <c r="D332" s="24">
        <f t="shared" si="12"/>
        <v>26</v>
      </c>
      <c r="E332" s="24"/>
      <c r="F332" s="24"/>
      <c r="G332" s="25">
        <v>26</v>
      </c>
      <c r="H332" s="24"/>
      <c r="I332" s="24"/>
      <c r="J332" s="15"/>
      <c r="K332" s="56"/>
      <c r="L332" s="6"/>
    </row>
    <row r="333" spans="1:12" s="2" customFormat="1" ht="20.25" hidden="1" customHeight="1" x14ac:dyDescent="0.25">
      <c r="A333" s="9"/>
      <c r="B333" s="28"/>
      <c r="C333" s="23" t="s">
        <v>110</v>
      </c>
      <c r="D333" s="24">
        <f t="shared" si="12"/>
        <v>19</v>
      </c>
      <c r="E333" s="24"/>
      <c r="F333" s="24"/>
      <c r="G333" s="25">
        <v>19</v>
      </c>
      <c r="H333" s="24"/>
      <c r="I333" s="24"/>
      <c r="J333" s="15"/>
      <c r="K333" s="56"/>
      <c r="L333" s="6"/>
    </row>
    <row r="334" spans="1:12" s="2" customFormat="1" ht="20.25" hidden="1" customHeight="1" x14ac:dyDescent="0.25">
      <c r="A334" s="9"/>
      <c r="B334" s="28"/>
      <c r="C334" s="23" t="s">
        <v>111</v>
      </c>
      <c r="D334" s="24">
        <f t="shared" si="12"/>
        <v>13</v>
      </c>
      <c r="E334" s="24"/>
      <c r="F334" s="24"/>
      <c r="G334" s="25">
        <v>13</v>
      </c>
      <c r="H334" s="24"/>
      <c r="I334" s="24"/>
      <c r="J334" s="15"/>
      <c r="K334" s="56"/>
      <c r="L334" s="6"/>
    </row>
    <row r="335" spans="1:12" s="2" customFormat="1" ht="20.25" hidden="1" customHeight="1" x14ac:dyDescent="0.25">
      <c r="A335" s="9"/>
      <c r="B335" s="28"/>
      <c r="C335" s="23" t="s">
        <v>112</v>
      </c>
      <c r="D335" s="24">
        <f t="shared" si="12"/>
        <v>16</v>
      </c>
      <c r="E335" s="24"/>
      <c r="F335" s="24"/>
      <c r="G335" s="25">
        <v>16</v>
      </c>
      <c r="H335" s="24"/>
      <c r="I335" s="24"/>
      <c r="J335" s="15"/>
      <c r="K335" s="56"/>
      <c r="L335" s="6"/>
    </row>
    <row r="336" spans="1:12" s="2" customFormat="1" ht="20.25" customHeight="1" x14ac:dyDescent="0.25">
      <c r="A336" s="9"/>
      <c r="B336" s="28"/>
      <c r="C336" s="40" t="s">
        <v>40</v>
      </c>
      <c r="D336" s="24">
        <f>SUM(D337:D339)</f>
        <v>65</v>
      </c>
      <c r="E336" s="24"/>
      <c r="F336" s="24"/>
      <c r="G336" s="24">
        <f>SUM(G337:G339)</f>
        <v>65</v>
      </c>
      <c r="H336" s="24"/>
      <c r="I336" s="24"/>
      <c r="J336" s="37"/>
      <c r="K336" s="56"/>
      <c r="L336" s="6"/>
    </row>
    <row r="337" spans="1:18" s="21" customFormat="1" ht="20.25" hidden="1" customHeight="1" x14ac:dyDescent="0.25">
      <c r="A337" s="4"/>
      <c r="B337" s="32"/>
      <c r="C337" s="23" t="s">
        <v>114</v>
      </c>
      <c r="D337" s="30">
        <f t="shared" si="12"/>
        <v>21.7</v>
      </c>
      <c r="E337" s="29"/>
      <c r="F337" s="29"/>
      <c r="G337" s="35">
        <v>21.7</v>
      </c>
      <c r="H337" s="14"/>
      <c r="I337" s="14"/>
      <c r="J337" s="26"/>
      <c r="K337" s="56"/>
      <c r="L337" s="20"/>
    </row>
    <row r="338" spans="1:18" s="21" customFormat="1" ht="20.25" hidden="1" customHeight="1" x14ac:dyDescent="0.25">
      <c r="A338" s="4"/>
      <c r="B338" s="32"/>
      <c r="C338" s="23" t="s">
        <v>79</v>
      </c>
      <c r="D338" s="30">
        <f t="shared" si="12"/>
        <v>21.7</v>
      </c>
      <c r="E338" s="29"/>
      <c r="F338" s="29"/>
      <c r="G338" s="35">
        <v>21.7</v>
      </c>
      <c r="H338" s="14"/>
      <c r="I338" s="14"/>
      <c r="J338" s="26"/>
      <c r="K338" s="56"/>
      <c r="L338" s="20"/>
    </row>
    <row r="339" spans="1:18" s="21" customFormat="1" ht="20.25" hidden="1" customHeight="1" x14ac:dyDescent="0.25">
      <c r="A339" s="4"/>
      <c r="B339" s="32"/>
      <c r="C339" s="23" t="s">
        <v>115</v>
      </c>
      <c r="D339" s="30">
        <f t="shared" si="12"/>
        <v>21.6</v>
      </c>
      <c r="E339" s="29"/>
      <c r="F339" s="29"/>
      <c r="G339" s="35">
        <v>21.6</v>
      </c>
      <c r="H339" s="14"/>
      <c r="I339" s="14"/>
      <c r="J339" s="26"/>
      <c r="K339" s="56"/>
      <c r="L339" s="20"/>
    </row>
    <row r="340" spans="1:18" s="21" customFormat="1" ht="58.5" customHeight="1" x14ac:dyDescent="0.25">
      <c r="A340" s="4" t="s">
        <v>29</v>
      </c>
      <c r="B340" s="32" t="s">
        <v>30</v>
      </c>
      <c r="C340" s="32"/>
      <c r="D340" s="14">
        <f t="shared" si="12"/>
        <v>1030</v>
      </c>
      <c r="E340" s="14">
        <f>SUM(E341:E384)</f>
        <v>0</v>
      </c>
      <c r="F340" s="14">
        <f>SUM(F341:F384)</f>
        <v>0</v>
      </c>
      <c r="G340" s="14">
        <f>SUM(G341:G384)</f>
        <v>0</v>
      </c>
      <c r="H340" s="14">
        <f>H341+H342+H343+H344+H345+H346+H367+H380+H384</f>
        <v>1030</v>
      </c>
      <c r="I340" s="14">
        <f>SUM(I341:I384)</f>
        <v>0</v>
      </c>
      <c r="J340" s="26"/>
      <c r="K340" s="58">
        <f>H341+H342+H343+H344+H345+H346+H367+H380+H384</f>
        <v>1030</v>
      </c>
      <c r="L340" s="20"/>
      <c r="M340" s="20"/>
      <c r="N340" s="20"/>
      <c r="O340" s="20"/>
      <c r="P340" s="20"/>
      <c r="Q340" s="20"/>
      <c r="R340" s="20"/>
    </row>
    <row r="341" spans="1:18" s="2" customFormat="1" ht="33" customHeight="1" x14ac:dyDescent="0.25">
      <c r="A341" s="9"/>
      <c r="B341" s="40"/>
      <c r="C341" s="40" t="s">
        <v>45</v>
      </c>
      <c r="D341" s="24">
        <f t="shared" si="12"/>
        <v>100</v>
      </c>
      <c r="E341" s="24"/>
      <c r="F341" s="24"/>
      <c r="G341" s="44"/>
      <c r="H341" s="24">
        <v>100</v>
      </c>
      <c r="I341" s="24"/>
      <c r="J341" s="15"/>
      <c r="K341" s="56"/>
      <c r="L341" s="6"/>
    </row>
    <row r="342" spans="1:18" s="2" customFormat="1" ht="21.75" customHeight="1" x14ac:dyDescent="0.25">
      <c r="A342" s="9"/>
      <c r="B342" s="40"/>
      <c r="C342" s="40" t="s">
        <v>47</v>
      </c>
      <c r="D342" s="24">
        <f t="shared" si="12"/>
        <v>20</v>
      </c>
      <c r="E342" s="52"/>
      <c r="F342" s="52"/>
      <c r="G342" s="44"/>
      <c r="H342" s="24">
        <v>20</v>
      </c>
      <c r="I342" s="52"/>
      <c r="J342" s="15"/>
      <c r="K342" s="56"/>
      <c r="L342" s="6"/>
    </row>
    <row r="343" spans="1:18" s="2" customFormat="1" ht="30" customHeight="1" x14ac:dyDescent="0.25">
      <c r="A343" s="9"/>
      <c r="B343" s="40"/>
      <c r="C343" s="40" t="s">
        <v>44</v>
      </c>
      <c r="D343" s="24">
        <f t="shared" si="12"/>
        <v>59</v>
      </c>
      <c r="E343" s="52"/>
      <c r="F343" s="52"/>
      <c r="G343" s="44"/>
      <c r="H343" s="24">
        <v>59</v>
      </c>
      <c r="I343" s="52"/>
      <c r="J343" s="15"/>
      <c r="K343" s="56"/>
      <c r="L343" s="6"/>
    </row>
    <row r="344" spans="1:18" s="2" customFormat="1" ht="21" customHeight="1" x14ac:dyDescent="0.25">
      <c r="A344" s="9"/>
      <c r="B344" s="40"/>
      <c r="C344" s="40" t="s">
        <v>37</v>
      </c>
      <c r="D344" s="24">
        <f t="shared" si="12"/>
        <v>200</v>
      </c>
      <c r="E344" s="24"/>
      <c r="F344" s="24"/>
      <c r="G344" s="44"/>
      <c r="H344" s="24">
        <v>200</v>
      </c>
      <c r="I344" s="24"/>
      <c r="J344" s="15"/>
      <c r="K344" s="56"/>
      <c r="L344" s="6"/>
    </row>
    <row r="345" spans="1:18" s="2" customFormat="1" x14ac:dyDescent="0.25">
      <c r="A345" s="9"/>
      <c r="B345" s="40"/>
      <c r="C345" s="40" t="s">
        <v>36</v>
      </c>
      <c r="D345" s="24">
        <f t="shared" si="12"/>
        <v>132</v>
      </c>
      <c r="E345" s="24"/>
      <c r="F345" s="24"/>
      <c r="G345" s="44"/>
      <c r="H345" s="24">
        <v>132</v>
      </c>
      <c r="I345" s="24"/>
      <c r="J345" s="15"/>
      <c r="K345" s="56"/>
      <c r="L345" s="6"/>
    </row>
    <row r="346" spans="1:18" s="2" customFormat="1" ht="21" customHeight="1" x14ac:dyDescent="0.25">
      <c r="A346" s="9"/>
      <c r="B346" s="40"/>
      <c r="C346" s="40" t="s">
        <v>39</v>
      </c>
      <c r="D346" s="24">
        <f t="shared" si="12"/>
        <v>276</v>
      </c>
      <c r="E346" s="24"/>
      <c r="F346" s="24"/>
      <c r="G346" s="44"/>
      <c r="H346" s="24">
        <f>SUM(H347:H366)</f>
        <v>276</v>
      </c>
      <c r="I346" s="24"/>
      <c r="J346" s="15"/>
      <c r="K346" s="56"/>
      <c r="L346" s="6"/>
    </row>
    <row r="347" spans="1:18" s="2" customFormat="1" ht="21" hidden="1" customHeight="1" x14ac:dyDescent="0.25">
      <c r="A347" s="9"/>
      <c r="B347" s="40"/>
      <c r="C347" s="23" t="s">
        <v>104</v>
      </c>
      <c r="D347" s="24">
        <f t="shared" si="12"/>
        <v>3</v>
      </c>
      <c r="E347" s="24"/>
      <c r="F347" s="24"/>
      <c r="G347" s="44"/>
      <c r="H347" s="25">
        <v>3</v>
      </c>
      <c r="I347" s="24"/>
      <c r="J347" s="15"/>
      <c r="K347" s="56"/>
      <c r="L347" s="6"/>
    </row>
    <row r="348" spans="1:18" s="2" customFormat="1" ht="21" hidden="1" customHeight="1" x14ac:dyDescent="0.25">
      <c r="A348" s="9"/>
      <c r="B348" s="40"/>
      <c r="C348" s="23" t="s">
        <v>67</v>
      </c>
      <c r="D348" s="24">
        <f t="shared" si="12"/>
        <v>3</v>
      </c>
      <c r="E348" s="24"/>
      <c r="F348" s="24"/>
      <c r="G348" s="44"/>
      <c r="H348" s="25">
        <v>3</v>
      </c>
      <c r="I348" s="24"/>
      <c r="J348" s="15"/>
      <c r="K348" s="56"/>
      <c r="L348" s="6"/>
    </row>
    <row r="349" spans="1:18" s="2" customFormat="1" ht="21" hidden="1" customHeight="1" x14ac:dyDescent="0.25">
      <c r="A349" s="9"/>
      <c r="B349" s="40"/>
      <c r="C349" s="23" t="s">
        <v>68</v>
      </c>
      <c r="D349" s="24">
        <f t="shared" si="12"/>
        <v>9</v>
      </c>
      <c r="E349" s="24"/>
      <c r="F349" s="24"/>
      <c r="G349" s="44"/>
      <c r="H349" s="25">
        <v>9</v>
      </c>
      <c r="I349" s="24"/>
      <c r="J349" s="15"/>
      <c r="K349" s="56"/>
      <c r="L349" s="6"/>
    </row>
    <row r="350" spans="1:18" s="2" customFormat="1" ht="21" hidden="1" customHeight="1" x14ac:dyDescent="0.25">
      <c r="A350" s="9"/>
      <c r="B350" s="40"/>
      <c r="C350" s="23" t="s">
        <v>105</v>
      </c>
      <c r="D350" s="24">
        <f t="shared" si="12"/>
        <v>6</v>
      </c>
      <c r="E350" s="24"/>
      <c r="F350" s="24"/>
      <c r="G350" s="44"/>
      <c r="H350" s="25">
        <v>6</v>
      </c>
      <c r="I350" s="24"/>
      <c r="J350" s="15"/>
      <c r="K350" s="56"/>
      <c r="L350" s="6"/>
    </row>
    <row r="351" spans="1:18" s="2" customFormat="1" ht="21" hidden="1" customHeight="1" x14ac:dyDescent="0.25">
      <c r="A351" s="9"/>
      <c r="B351" s="40"/>
      <c r="C351" s="23" t="s">
        <v>69</v>
      </c>
      <c r="D351" s="24">
        <f t="shared" si="12"/>
        <v>6</v>
      </c>
      <c r="E351" s="24"/>
      <c r="F351" s="24"/>
      <c r="G351" s="44"/>
      <c r="H351" s="25">
        <v>6</v>
      </c>
      <c r="I351" s="24"/>
      <c r="J351" s="15"/>
      <c r="K351" s="56"/>
      <c r="L351" s="6"/>
    </row>
    <row r="352" spans="1:18" s="2" customFormat="1" ht="21" hidden="1" customHeight="1" x14ac:dyDescent="0.25">
      <c r="A352" s="9"/>
      <c r="B352" s="40"/>
      <c r="C352" s="23" t="s">
        <v>70</v>
      </c>
      <c r="D352" s="24">
        <f t="shared" si="12"/>
        <v>9</v>
      </c>
      <c r="E352" s="24"/>
      <c r="F352" s="24"/>
      <c r="G352" s="44"/>
      <c r="H352" s="25">
        <v>9</v>
      </c>
      <c r="I352" s="24"/>
      <c r="J352" s="15"/>
      <c r="K352" s="56"/>
      <c r="L352" s="6"/>
    </row>
    <row r="353" spans="1:12" s="2" customFormat="1" ht="21" hidden="1" customHeight="1" x14ac:dyDescent="0.25">
      <c r="A353" s="9"/>
      <c r="B353" s="40"/>
      <c r="C353" s="23" t="s">
        <v>106</v>
      </c>
      <c r="D353" s="24">
        <f t="shared" si="12"/>
        <v>19</v>
      </c>
      <c r="E353" s="24"/>
      <c r="F353" s="24"/>
      <c r="G353" s="44"/>
      <c r="H353" s="25">
        <v>19</v>
      </c>
      <c r="I353" s="24"/>
      <c r="J353" s="15"/>
      <c r="K353" s="56"/>
      <c r="L353" s="6"/>
    </row>
    <row r="354" spans="1:12" s="2" customFormat="1" ht="21" hidden="1" customHeight="1" x14ac:dyDescent="0.25">
      <c r="A354" s="9"/>
      <c r="B354" s="40"/>
      <c r="C354" s="23" t="s">
        <v>108</v>
      </c>
      <c r="D354" s="24">
        <f t="shared" si="12"/>
        <v>19</v>
      </c>
      <c r="E354" s="24"/>
      <c r="F354" s="24"/>
      <c r="G354" s="44"/>
      <c r="H354" s="25">
        <v>19</v>
      </c>
      <c r="I354" s="24"/>
      <c r="J354" s="15"/>
      <c r="K354" s="56"/>
      <c r="L354" s="6"/>
    </row>
    <row r="355" spans="1:12" s="2" customFormat="1" ht="21" hidden="1" customHeight="1" x14ac:dyDescent="0.25">
      <c r="A355" s="9"/>
      <c r="B355" s="40"/>
      <c r="C355" s="23" t="s">
        <v>71</v>
      </c>
      <c r="D355" s="24">
        <f t="shared" si="12"/>
        <v>17</v>
      </c>
      <c r="E355" s="24"/>
      <c r="F355" s="24"/>
      <c r="G355" s="44"/>
      <c r="H355" s="25">
        <v>17</v>
      </c>
      <c r="I355" s="24"/>
      <c r="J355" s="15"/>
      <c r="K355" s="56"/>
      <c r="L355" s="6"/>
    </row>
    <row r="356" spans="1:12" s="2" customFormat="1" ht="21" hidden="1" customHeight="1" x14ac:dyDescent="0.25">
      <c r="A356" s="9"/>
      <c r="B356" s="40"/>
      <c r="C356" s="23" t="s">
        <v>74</v>
      </c>
      <c r="D356" s="24">
        <f t="shared" si="12"/>
        <v>26</v>
      </c>
      <c r="E356" s="24"/>
      <c r="F356" s="24"/>
      <c r="G356" s="44"/>
      <c r="H356" s="25">
        <v>26</v>
      </c>
      <c r="I356" s="24"/>
      <c r="J356" s="15"/>
      <c r="K356" s="56"/>
      <c r="L356" s="6"/>
    </row>
    <row r="357" spans="1:12" s="2" customFormat="1" ht="21" hidden="1" customHeight="1" x14ac:dyDescent="0.25">
      <c r="A357" s="9"/>
      <c r="B357" s="40"/>
      <c r="C357" s="23" t="s">
        <v>72</v>
      </c>
      <c r="D357" s="24">
        <f t="shared" si="12"/>
        <v>9</v>
      </c>
      <c r="E357" s="24"/>
      <c r="F357" s="24"/>
      <c r="G357" s="44"/>
      <c r="H357" s="25">
        <v>9</v>
      </c>
      <c r="I357" s="24"/>
      <c r="J357" s="15"/>
      <c r="K357" s="56"/>
      <c r="L357" s="6"/>
    </row>
    <row r="358" spans="1:12" s="2" customFormat="1" ht="21" hidden="1" customHeight="1" x14ac:dyDescent="0.25">
      <c r="A358" s="9"/>
      <c r="B358" s="40"/>
      <c r="C358" s="23" t="s">
        <v>107</v>
      </c>
      <c r="D358" s="24">
        <f t="shared" si="12"/>
        <v>17</v>
      </c>
      <c r="E358" s="24"/>
      <c r="F358" s="24"/>
      <c r="G358" s="44"/>
      <c r="H358" s="25">
        <v>17</v>
      </c>
      <c r="I358" s="24"/>
      <c r="J358" s="15"/>
      <c r="K358" s="56"/>
      <c r="L358" s="6"/>
    </row>
    <row r="359" spans="1:12" s="2" customFormat="1" ht="21" hidden="1" customHeight="1" x14ac:dyDescent="0.25">
      <c r="A359" s="9"/>
      <c r="B359" s="40"/>
      <c r="C359" s="23" t="s">
        <v>73</v>
      </c>
      <c r="D359" s="24">
        <f t="shared" si="12"/>
        <v>17</v>
      </c>
      <c r="E359" s="24"/>
      <c r="F359" s="24"/>
      <c r="G359" s="44"/>
      <c r="H359" s="25">
        <v>17</v>
      </c>
      <c r="I359" s="24"/>
      <c r="J359" s="15"/>
      <c r="K359" s="56"/>
      <c r="L359" s="6"/>
    </row>
    <row r="360" spans="1:12" s="2" customFormat="1" ht="21" hidden="1" customHeight="1" x14ac:dyDescent="0.25">
      <c r="A360" s="9"/>
      <c r="B360" s="40"/>
      <c r="C360" s="23" t="s">
        <v>75</v>
      </c>
      <c r="D360" s="24">
        <f t="shared" si="12"/>
        <v>23</v>
      </c>
      <c r="E360" s="24"/>
      <c r="F360" s="24"/>
      <c r="G360" s="44"/>
      <c r="H360" s="25">
        <v>23</v>
      </c>
      <c r="I360" s="24"/>
      <c r="J360" s="15"/>
      <c r="K360" s="56"/>
      <c r="L360" s="6"/>
    </row>
    <row r="361" spans="1:12" s="2" customFormat="1" ht="21" hidden="1" customHeight="1" x14ac:dyDescent="0.25">
      <c r="A361" s="9"/>
      <c r="B361" s="40"/>
      <c r="C361" s="23" t="s">
        <v>109</v>
      </c>
      <c r="D361" s="24">
        <f t="shared" si="12"/>
        <v>14</v>
      </c>
      <c r="E361" s="24"/>
      <c r="F361" s="24"/>
      <c r="G361" s="44"/>
      <c r="H361" s="25">
        <v>14</v>
      </c>
      <c r="I361" s="24"/>
      <c r="J361" s="15"/>
      <c r="K361" s="56"/>
      <c r="L361" s="6"/>
    </row>
    <row r="362" spans="1:12" s="2" customFormat="1" ht="21" hidden="1" customHeight="1" x14ac:dyDescent="0.25">
      <c r="A362" s="9"/>
      <c r="B362" s="40"/>
      <c r="C362" s="23" t="s">
        <v>76</v>
      </c>
      <c r="D362" s="24">
        <f t="shared" si="12"/>
        <v>14</v>
      </c>
      <c r="E362" s="24"/>
      <c r="F362" s="24"/>
      <c r="G362" s="44"/>
      <c r="H362" s="25">
        <v>14</v>
      </c>
      <c r="I362" s="24"/>
      <c r="J362" s="15"/>
      <c r="K362" s="56"/>
      <c r="L362" s="6"/>
    </row>
    <row r="363" spans="1:12" s="2" customFormat="1" ht="21" hidden="1" customHeight="1" x14ac:dyDescent="0.25">
      <c r="A363" s="9"/>
      <c r="B363" s="40"/>
      <c r="C363" s="23" t="s">
        <v>77</v>
      </c>
      <c r="D363" s="24">
        <f t="shared" si="12"/>
        <v>23</v>
      </c>
      <c r="E363" s="24"/>
      <c r="F363" s="24"/>
      <c r="G363" s="44"/>
      <c r="H363" s="25">
        <v>23</v>
      </c>
      <c r="I363" s="24"/>
      <c r="J363" s="15"/>
      <c r="K363" s="56"/>
      <c r="L363" s="6"/>
    </row>
    <row r="364" spans="1:12" s="2" customFormat="1" ht="21" hidden="1" customHeight="1" x14ac:dyDescent="0.25">
      <c r="A364" s="9"/>
      <c r="B364" s="40"/>
      <c r="C364" s="23" t="s">
        <v>110</v>
      </c>
      <c r="D364" s="24">
        <f t="shared" si="12"/>
        <v>17</v>
      </c>
      <c r="E364" s="24"/>
      <c r="F364" s="24"/>
      <c r="G364" s="44"/>
      <c r="H364" s="25">
        <v>17</v>
      </c>
      <c r="I364" s="24"/>
      <c r="J364" s="15"/>
      <c r="K364" s="56"/>
      <c r="L364" s="6"/>
    </row>
    <row r="365" spans="1:12" s="2" customFormat="1" ht="21" hidden="1" customHeight="1" x14ac:dyDescent="0.25">
      <c r="A365" s="9"/>
      <c r="B365" s="40"/>
      <c r="C365" s="23" t="s">
        <v>111</v>
      </c>
      <c r="D365" s="24">
        <f t="shared" si="12"/>
        <v>11</v>
      </c>
      <c r="E365" s="24"/>
      <c r="F365" s="24"/>
      <c r="G365" s="44"/>
      <c r="H365" s="25">
        <v>11</v>
      </c>
      <c r="I365" s="24"/>
      <c r="J365" s="15"/>
      <c r="K365" s="56"/>
      <c r="L365" s="6"/>
    </row>
    <row r="366" spans="1:12" s="2" customFormat="1" ht="21" hidden="1" customHeight="1" x14ac:dyDescent="0.25">
      <c r="A366" s="9"/>
      <c r="B366" s="40"/>
      <c r="C366" s="23" t="s">
        <v>112</v>
      </c>
      <c r="D366" s="24">
        <f t="shared" si="12"/>
        <v>14</v>
      </c>
      <c r="E366" s="24"/>
      <c r="F366" s="24"/>
      <c r="G366" s="44"/>
      <c r="H366" s="25">
        <v>14</v>
      </c>
      <c r="I366" s="24"/>
      <c r="J366" s="15"/>
      <c r="K366" s="56"/>
      <c r="L366" s="6"/>
    </row>
    <row r="367" spans="1:12" s="2" customFormat="1" ht="21" customHeight="1" x14ac:dyDescent="0.25">
      <c r="A367" s="9"/>
      <c r="B367" s="40"/>
      <c r="C367" s="40" t="s">
        <v>41</v>
      </c>
      <c r="D367" s="24">
        <f t="shared" si="12"/>
        <v>221</v>
      </c>
      <c r="E367" s="24"/>
      <c r="F367" s="24"/>
      <c r="G367" s="44"/>
      <c r="H367" s="24">
        <f>SUM(H368:H379)</f>
        <v>221</v>
      </c>
      <c r="I367" s="24"/>
      <c r="J367" s="15"/>
      <c r="K367" s="56"/>
      <c r="L367" s="6"/>
    </row>
    <row r="368" spans="1:12" s="2" customFormat="1" ht="21" hidden="1" customHeight="1" x14ac:dyDescent="0.25">
      <c r="A368" s="9"/>
      <c r="B368" s="40"/>
      <c r="C368" s="23" t="s">
        <v>125</v>
      </c>
      <c r="D368" s="24">
        <f t="shared" si="12"/>
        <v>20</v>
      </c>
      <c r="E368" s="24"/>
      <c r="F368" s="24"/>
      <c r="G368" s="44"/>
      <c r="H368" s="25">
        <v>20</v>
      </c>
      <c r="I368" s="24"/>
      <c r="J368" s="15"/>
      <c r="K368" s="56"/>
      <c r="L368" s="6"/>
    </row>
    <row r="369" spans="1:12" s="2" customFormat="1" ht="31.5" hidden="1" x14ac:dyDescent="0.25">
      <c r="A369" s="9"/>
      <c r="B369" s="40"/>
      <c r="C369" s="23" t="s">
        <v>124</v>
      </c>
      <c r="D369" s="24">
        <f t="shared" si="12"/>
        <v>10</v>
      </c>
      <c r="E369" s="24"/>
      <c r="F369" s="24"/>
      <c r="G369" s="44"/>
      <c r="H369" s="25">
        <v>10</v>
      </c>
      <c r="I369" s="24"/>
      <c r="J369" s="15"/>
      <c r="K369" s="56"/>
      <c r="L369" s="6"/>
    </row>
    <row r="370" spans="1:12" s="2" customFormat="1" ht="21" hidden="1" customHeight="1" x14ac:dyDescent="0.25">
      <c r="A370" s="9"/>
      <c r="B370" s="40"/>
      <c r="C370" s="23" t="s">
        <v>126</v>
      </c>
      <c r="D370" s="24">
        <f t="shared" si="12"/>
        <v>20</v>
      </c>
      <c r="E370" s="24"/>
      <c r="F370" s="24"/>
      <c r="G370" s="44"/>
      <c r="H370" s="25">
        <v>20</v>
      </c>
      <c r="I370" s="24"/>
      <c r="J370" s="15"/>
      <c r="K370" s="56"/>
      <c r="L370" s="6"/>
    </row>
    <row r="371" spans="1:12" s="2" customFormat="1" ht="21" hidden="1" customHeight="1" x14ac:dyDescent="0.25">
      <c r="A371" s="9"/>
      <c r="B371" s="40"/>
      <c r="C371" s="23" t="s">
        <v>136</v>
      </c>
      <c r="D371" s="24">
        <f t="shared" si="12"/>
        <v>11</v>
      </c>
      <c r="E371" s="24"/>
      <c r="F371" s="24"/>
      <c r="G371" s="44"/>
      <c r="H371" s="25">
        <v>11</v>
      </c>
      <c r="I371" s="24"/>
      <c r="J371" s="15"/>
      <c r="K371" s="56"/>
      <c r="L371" s="6"/>
    </row>
    <row r="372" spans="1:12" s="2" customFormat="1" ht="21" hidden="1" customHeight="1" x14ac:dyDescent="0.25">
      <c r="A372" s="9"/>
      <c r="B372" s="40"/>
      <c r="C372" s="23" t="s">
        <v>133</v>
      </c>
      <c r="D372" s="24">
        <f t="shared" si="12"/>
        <v>20</v>
      </c>
      <c r="E372" s="24"/>
      <c r="F372" s="24"/>
      <c r="G372" s="44"/>
      <c r="H372" s="25">
        <v>20</v>
      </c>
      <c r="I372" s="24"/>
      <c r="J372" s="15"/>
      <c r="K372" s="56"/>
      <c r="L372" s="6"/>
    </row>
    <row r="373" spans="1:12" s="2" customFormat="1" ht="21" hidden="1" customHeight="1" x14ac:dyDescent="0.25">
      <c r="A373" s="9"/>
      <c r="B373" s="40"/>
      <c r="C373" s="23" t="s">
        <v>128</v>
      </c>
      <c r="D373" s="24">
        <f t="shared" si="12"/>
        <v>20</v>
      </c>
      <c r="E373" s="24"/>
      <c r="F373" s="24"/>
      <c r="G373" s="44"/>
      <c r="H373" s="25">
        <v>20</v>
      </c>
      <c r="I373" s="24"/>
      <c r="J373" s="15"/>
      <c r="K373" s="56"/>
      <c r="L373" s="6"/>
    </row>
    <row r="374" spans="1:12" s="2" customFormat="1" ht="21" hidden="1" customHeight="1" x14ac:dyDescent="0.25">
      <c r="A374" s="9"/>
      <c r="B374" s="40"/>
      <c r="C374" s="23" t="s">
        <v>137</v>
      </c>
      <c r="D374" s="24">
        <f t="shared" si="12"/>
        <v>20</v>
      </c>
      <c r="E374" s="24"/>
      <c r="F374" s="24"/>
      <c r="G374" s="44"/>
      <c r="H374" s="25">
        <v>20</v>
      </c>
      <c r="I374" s="24"/>
      <c r="J374" s="15"/>
      <c r="K374" s="56"/>
      <c r="L374" s="6"/>
    </row>
    <row r="375" spans="1:12" s="2" customFormat="1" ht="21" hidden="1" customHeight="1" x14ac:dyDescent="0.25">
      <c r="A375" s="9"/>
      <c r="B375" s="40"/>
      <c r="C375" s="23" t="s">
        <v>130</v>
      </c>
      <c r="D375" s="24">
        <f t="shared" si="12"/>
        <v>20</v>
      </c>
      <c r="E375" s="24"/>
      <c r="F375" s="24"/>
      <c r="G375" s="44"/>
      <c r="H375" s="25">
        <v>20</v>
      </c>
      <c r="I375" s="24"/>
      <c r="J375" s="15"/>
      <c r="K375" s="56"/>
      <c r="L375" s="6"/>
    </row>
    <row r="376" spans="1:12" s="2" customFormat="1" ht="21" hidden="1" customHeight="1" x14ac:dyDescent="0.25">
      <c r="A376" s="9"/>
      <c r="B376" s="40"/>
      <c r="C376" s="23" t="s">
        <v>135</v>
      </c>
      <c r="D376" s="24">
        <f t="shared" si="12"/>
        <v>20</v>
      </c>
      <c r="E376" s="24"/>
      <c r="F376" s="24"/>
      <c r="G376" s="44"/>
      <c r="H376" s="25">
        <v>20</v>
      </c>
      <c r="I376" s="24"/>
      <c r="J376" s="15"/>
      <c r="K376" s="56"/>
      <c r="L376" s="6"/>
    </row>
    <row r="377" spans="1:12" s="2" customFormat="1" ht="21" hidden="1" customHeight="1" x14ac:dyDescent="0.25">
      <c r="A377" s="9"/>
      <c r="B377" s="40"/>
      <c r="C377" s="23" t="s">
        <v>131</v>
      </c>
      <c r="D377" s="24">
        <f t="shared" si="12"/>
        <v>20</v>
      </c>
      <c r="E377" s="24"/>
      <c r="F377" s="24"/>
      <c r="G377" s="44"/>
      <c r="H377" s="25">
        <v>20</v>
      </c>
      <c r="I377" s="24"/>
      <c r="J377" s="15"/>
      <c r="K377" s="56"/>
      <c r="L377" s="6"/>
    </row>
    <row r="378" spans="1:12" s="2" customFormat="1" ht="21" hidden="1" customHeight="1" x14ac:dyDescent="0.25">
      <c r="A378" s="9"/>
      <c r="B378" s="40"/>
      <c r="C378" s="23" t="s">
        <v>138</v>
      </c>
      <c r="D378" s="24">
        <f t="shared" si="12"/>
        <v>20</v>
      </c>
      <c r="E378" s="24"/>
      <c r="F378" s="24"/>
      <c r="G378" s="44"/>
      <c r="H378" s="25">
        <v>20</v>
      </c>
      <c r="I378" s="24"/>
      <c r="J378" s="15"/>
      <c r="K378" s="56"/>
      <c r="L378" s="6"/>
    </row>
    <row r="379" spans="1:12" s="2" customFormat="1" ht="21" hidden="1" customHeight="1" x14ac:dyDescent="0.25">
      <c r="A379" s="9"/>
      <c r="B379" s="40"/>
      <c r="C379" s="23" t="s">
        <v>134</v>
      </c>
      <c r="D379" s="24">
        <f t="shared" si="12"/>
        <v>20</v>
      </c>
      <c r="E379" s="24"/>
      <c r="F379" s="24"/>
      <c r="G379" s="44"/>
      <c r="H379" s="25">
        <v>20</v>
      </c>
      <c r="I379" s="24"/>
      <c r="J379" s="15"/>
      <c r="K379" s="56"/>
      <c r="L379" s="6"/>
    </row>
    <row r="380" spans="1:12" s="2" customFormat="1" ht="21" customHeight="1" x14ac:dyDescent="0.25">
      <c r="A380" s="9"/>
      <c r="B380" s="40"/>
      <c r="C380" s="40" t="s">
        <v>40</v>
      </c>
      <c r="D380" s="24">
        <f t="shared" si="12"/>
        <v>12</v>
      </c>
      <c r="E380" s="24"/>
      <c r="F380" s="24"/>
      <c r="G380" s="44"/>
      <c r="H380" s="24">
        <f>SUM(H381:H383)</f>
        <v>12</v>
      </c>
      <c r="I380" s="24"/>
      <c r="J380" s="15"/>
      <c r="K380" s="56"/>
      <c r="L380" s="6"/>
    </row>
    <row r="381" spans="1:12" s="2" customFormat="1" ht="21" hidden="1" customHeight="1" x14ac:dyDescent="0.25">
      <c r="A381" s="9"/>
      <c r="B381" s="40"/>
      <c r="C381" s="23" t="s">
        <v>114</v>
      </c>
      <c r="D381" s="24">
        <f t="shared" si="12"/>
        <v>4</v>
      </c>
      <c r="E381" s="24"/>
      <c r="F381" s="24"/>
      <c r="G381" s="44"/>
      <c r="H381" s="45">
        <v>4</v>
      </c>
      <c r="I381" s="24"/>
      <c r="J381" s="15"/>
      <c r="K381" s="56"/>
      <c r="L381" s="6"/>
    </row>
    <row r="382" spans="1:12" s="2" customFormat="1" ht="21" hidden="1" customHeight="1" x14ac:dyDescent="0.25">
      <c r="A382" s="9"/>
      <c r="B382" s="40"/>
      <c r="C382" s="23" t="s">
        <v>79</v>
      </c>
      <c r="D382" s="24">
        <f t="shared" si="12"/>
        <v>4</v>
      </c>
      <c r="E382" s="24"/>
      <c r="F382" s="24"/>
      <c r="G382" s="44"/>
      <c r="H382" s="45">
        <v>4</v>
      </c>
      <c r="I382" s="24"/>
      <c r="J382" s="15"/>
      <c r="K382" s="56"/>
      <c r="L382" s="6"/>
    </row>
    <row r="383" spans="1:12" s="2" customFormat="1" ht="21" hidden="1" customHeight="1" x14ac:dyDescent="0.25">
      <c r="A383" s="9"/>
      <c r="B383" s="40"/>
      <c r="C383" s="23" t="s">
        <v>115</v>
      </c>
      <c r="D383" s="24">
        <f t="shared" si="12"/>
        <v>4</v>
      </c>
      <c r="E383" s="24"/>
      <c r="F383" s="24"/>
      <c r="G383" s="44"/>
      <c r="H383" s="45">
        <v>4</v>
      </c>
      <c r="I383" s="24"/>
      <c r="J383" s="15"/>
      <c r="K383" s="56"/>
      <c r="L383" s="6"/>
    </row>
    <row r="384" spans="1:12" s="2" customFormat="1" ht="21" customHeight="1" x14ac:dyDescent="0.25">
      <c r="A384" s="9"/>
      <c r="B384" s="40"/>
      <c r="C384" s="40" t="s">
        <v>43</v>
      </c>
      <c r="D384" s="24">
        <f t="shared" si="12"/>
        <v>10</v>
      </c>
      <c r="E384" s="24"/>
      <c r="F384" s="24"/>
      <c r="G384" s="44"/>
      <c r="H384" s="24">
        <f>H385</f>
        <v>10</v>
      </c>
      <c r="I384" s="24"/>
      <c r="J384" s="15"/>
      <c r="K384" s="56"/>
      <c r="L384" s="6"/>
    </row>
    <row r="385" spans="1:12" s="2" customFormat="1" hidden="1" x14ac:dyDescent="0.25">
      <c r="A385" s="15"/>
      <c r="B385" s="15"/>
      <c r="C385" s="23" t="s">
        <v>119</v>
      </c>
      <c r="D385" s="24">
        <f t="shared" si="12"/>
        <v>10</v>
      </c>
      <c r="E385" s="44"/>
      <c r="F385" s="44"/>
      <c r="G385" s="44"/>
      <c r="H385" s="46">
        <v>10</v>
      </c>
      <c r="I385" s="44"/>
      <c r="J385" s="15"/>
      <c r="K385" s="56"/>
      <c r="L385" s="6"/>
    </row>
    <row r="386" spans="1:12" s="2" customFormat="1" x14ac:dyDescent="0.25">
      <c r="D386" s="3"/>
      <c r="E386" s="3"/>
      <c r="F386" s="3"/>
      <c r="G386" s="3"/>
      <c r="H386" s="3"/>
      <c r="I386" s="3"/>
      <c r="K386" s="54"/>
      <c r="L386" s="6"/>
    </row>
    <row r="387" spans="1:12" s="2" customFormat="1" ht="31.5" customHeight="1" x14ac:dyDescent="0.25">
      <c r="B387" s="70" t="s">
        <v>145</v>
      </c>
      <c r="C387" s="70"/>
      <c r="D387" s="70"/>
      <c r="E387" s="70"/>
      <c r="F387" s="70"/>
      <c r="G387" s="70"/>
      <c r="H387" s="70"/>
      <c r="I387" s="70"/>
      <c r="J387" s="70"/>
      <c r="K387" s="54"/>
    </row>
  </sheetData>
  <mergeCells count="10">
    <mergeCell ref="B387:J387"/>
    <mergeCell ref="J135:J138"/>
    <mergeCell ref="A1:J1"/>
    <mergeCell ref="A2:J2"/>
    <mergeCell ref="G3:J3"/>
    <mergeCell ref="A4:A5"/>
    <mergeCell ref="B4:B5"/>
    <mergeCell ref="C4:C5"/>
    <mergeCell ref="D4:I4"/>
    <mergeCell ref="J4:J5"/>
  </mergeCells>
  <pageMargins left="0.62" right="0.2" top="0.36" bottom="0.53" header="0.2" footer="0.2"/>
  <pageSetup paperSize="9" scale="80" orientation="landscape"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6"/>
  <sheetViews>
    <sheetView zoomScale="75" zoomScaleNormal="75" workbookViewId="0">
      <selection sqref="A1:J1"/>
    </sheetView>
  </sheetViews>
  <sheetFormatPr defaultColWidth="9.140625" defaultRowHeight="15.75" x14ac:dyDescent="0.25"/>
  <cols>
    <col min="1" max="1" width="6" style="2" customWidth="1"/>
    <col min="2" max="2" width="51.42578125" style="2" customWidth="1"/>
    <col min="3" max="3" width="21.5703125" style="2" customWidth="1"/>
    <col min="4" max="4" width="14.7109375" style="3" customWidth="1"/>
    <col min="5" max="5" width="10" style="3" customWidth="1"/>
    <col min="6" max="6" width="10.7109375" style="3" customWidth="1"/>
    <col min="7" max="7" width="11.140625" style="3" customWidth="1"/>
    <col min="8" max="8" width="14.85546875" style="3" customWidth="1"/>
    <col min="9" max="9" width="11.42578125" style="3" customWidth="1"/>
    <col min="10" max="10" width="30.42578125" style="2" customWidth="1"/>
    <col min="11" max="11" width="31.42578125" style="54" customWidth="1"/>
    <col min="12" max="12" width="12" style="2" bestFit="1" customWidth="1"/>
    <col min="13" max="13" width="10.85546875" style="2" bestFit="1" customWidth="1"/>
    <col min="14" max="14" width="9.140625" style="2"/>
    <col min="15" max="15" width="11" style="2" bestFit="1" customWidth="1"/>
    <col min="16" max="16384" width="9.140625" style="2"/>
  </cols>
  <sheetData>
    <row r="1" spans="1:18" s="1" customFormat="1" ht="52.5" customHeight="1" x14ac:dyDescent="0.25">
      <c r="A1" s="71" t="s">
        <v>148</v>
      </c>
      <c r="B1" s="71"/>
      <c r="C1" s="71"/>
      <c r="D1" s="71"/>
      <c r="E1" s="71"/>
      <c r="F1" s="71"/>
      <c r="G1" s="71"/>
      <c r="H1" s="71"/>
      <c r="I1" s="71"/>
      <c r="J1" s="71"/>
      <c r="K1" s="53"/>
    </row>
    <row r="2" spans="1:18" s="1" customFormat="1" ht="24.75" customHeight="1" x14ac:dyDescent="0.25">
      <c r="A2" s="72" t="s">
        <v>51</v>
      </c>
      <c r="B2" s="72"/>
      <c r="C2" s="72"/>
      <c r="D2" s="72"/>
      <c r="E2" s="72"/>
      <c r="F2" s="72"/>
      <c r="G2" s="72"/>
      <c r="H2" s="72"/>
      <c r="I2" s="72"/>
      <c r="J2" s="72"/>
      <c r="K2" s="53"/>
    </row>
    <row r="3" spans="1:18" ht="18.75" customHeight="1" x14ac:dyDescent="0.25">
      <c r="G3" s="65" t="s">
        <v>31</v>
      </c>
      <c r="H3" s="65"/>
      <c r="I3" s="65"/>
      <c r="J3" s="65"/>
    </row>
    <row r="4" spans="1:18" ht="21" customHeight="1" x14ac:dyDescent="0.25">
      <c r="A4" s="66" t="s">
        <v>0</v>
      </c>
      <c r="B4" s="67" t="s">
        <v>54</v>
      </c>
      <c r="C4" s="67" t="s">
        <v>32</v>
      </c>
      <c r="D4" s="68" t="s">
        <v>52</v>
      </c>
      <c r="E4" s="68"/>
      <c r="F4" s="68"/>
      <c r="G4" s="68"/>
      <c r="H4" s="68"/>
      <c r="I4" s="69"/>
      <c r="J4" s="66" t="s">
        <v>57</v>
      </c>
      <c r="L4" s="6"/>
    </row>
    <row r="5" spans="1:18" ht="63" x14ac:dyDescent="0.25">
      <c r="A5" s="66"/>
      <c r="B5" s="67"/>
      <c r="C5" s="67"/>
      <c r="D5" s="7" t="s">
        <v>1</v>
      </c>
      <c r="E5" s="8" t="s">
        <v>2</v>
      </c>
      <c r="F5" s="8" t="s">
        <v>3</v>
      </c>
      <c r="G5" s="8" t="s">
        <v>4</v>
      </c>
      <c r="H5" s="8" t="s">
        <v>5</v>
      </c>
      <c r="I5" s="8" t="s">
        <v>6</v>
      </c>
      <c r="J5" s="66"/>
      <c r="L5" s="6"/>
    </row>
    <row r="6" spans="1:18" ht="26.25" customHeight="1" x14ac:dyDescent="0.25">
      <c r="A6" s="9">
        <v>1</v>
      </c>
      <c r="B6" s="10">
        <v>2</v>
      </c>
      <c r="C6" s="10">
        <v>3</v>
      </c>
      <c r="D6" s="10" t="s">
        <v>49</v>
      </c>
      <c r="E6" s="10">
        <v>5</v>
      </c>
      <c r="F6" s="10">
        <v>6</v>
      </c>
      <c r="G6" s="10">
        <v>7</v>
      </c>
      <c r="H6" s="10">
        <v>8</v>
      </c>
      <c r="I6" s="10">
        <v>9</v>
      </c>
      <c r="J6" s="9">
        <v>10</v>
      </c>
      <c r="K6" s="55"/>
      <c r="L6" s="11"/>
    </row>
    <row r="7" spans="1:18" ht="32.25" customHeight="1" x14ac:dyDescent="0.25">
      <c r="A7" s="5"/>
      <c r="B7" s="12" t="s">
        <v>53</v>
      </c>
      <c r="C7" s="13"/>
      <c r="D7" s="14">
        <f>SUM(E7:I7)</f>
        <v>152225</v>
      </c>
      <c r="E7" s="14">
        <f>E8+E25+E28+E88+E132+E155+E184+E186+E228+E270</f>
        <v>2346</v>
      </c>
      <c r="F7" s="14">
        <f>F8+F25+F28+F88+F132+F155+F184+F186+F228+F270</f>
        <v>4209</v>
      </c>
      <c r="G7" s="14">
        <f>G8+G25+G28+G88+G132+G155+G184+G186+G228+G270</f>
        <v>12211</v>
      </c>
      <c r="H7" s="14">
        <f>H8+H25+H28+H88+H132+H155+H184+H186+H228+H270</f>
        <v>123672</v>
      </c>
      <c r="I7" s="14">
        <f>I8+I25+I28+I88+I132+I155+I184+I186+I228+I270</f>
        <v>9787</v>
      </c>
      <c r="J7" s="15"/>
      <c r="K7" s="56" t="e">
        <f>J8+K25+K28+K88+K132+K155+K184+K186+K228+K270</f>
        <v>#VALUE!</v>
      </c>
      <c r="L7" s="16"/>
      <c r="M7" s="16"/>
      <c r="N7" s="16"/>
      <c r="O7" s="17"/>
      <c r="P7" s="16"/>
      <c r="Q7" s="16"/>
      <c r="R7" s="16"/>
    </row>
    <row r="8" spans="1:18" ht="54.75" customHeight="1" x14ac:dyDescent="0.25">
      <c r="A8" s="18">
        <v>1</v>
      </c>
      <c r="B8" s="12" t="s">
        <v>66</v>
      </c>
      <c r="C8" s="12"/>
      <c r="D8" s="14">
        <f>SUM(E8:I8)</f>
        <v>5803</v>
      </c>
      <c r="E8" s="14">
        <f>SUM(E9:E23)</f>
        <v>0</v>
      </c>
      <c r="F8" s="14">
        <f>SUM(F9:F23)</f>
        <v>0</v>
      </c>
      <c r="G8" s="14">
        <f>SUM(G9:G23)</f>
        <v>0</v>
      </c>
      <c r="H8" s="14">
        <f>H9+H21+H23</f>
        <v>5803</v>
      </c>
      <c r="I8" s="14">
        <f>SUM(I9:I23)</f>
        <v>0</v>
      </c>
      <c r="J8" s="40" t="s">
        <v>147</v>
      </c>
      <c r="L8" s="6"/>
      <c r="M8" s="6"/>
      <c r="N8" s="6"/>
      <c r="O8" s="6"/>
      <c r="P8" s="6"/>
      <c r="Q8" s="6"/>
      <c r="R8" s="6"/>
    </row>
    <row r="9" spans="1:18" s="21" customFormat="1" ht="24.75" customHeight="1" x14ac:dyDescent="0.25">
      <c r="A9" s="18"/>
      <c r="B9" s="12"/>
      <c r="C9" s="40" t="s">
        <v>39</v>
      </c>
      <c r="D9" s="24">
        <f>SUM(E9:I9)</f>
        <v>5304</v>
      </c>
      <c r="E9" s="24"/>
      <c r="F9" s="24"/>
      <c r="G9" s="24"/>
      <c r="H9" s="24">
        <f>SUM(H10:H20)</f>
        <v>5304</v>
      </c>
      <c r="I9" s="24"/>
      <c r="J9" s="19"/>
      <c r="K9" s="56"/>
      <c r="L9" s="20"/>
    </row>
    <row r="10" spans="1:18" ht="24.75" hidden="1" customHeight="1" x14ac:dyDescent="0.25">
      <c r="A10" s="22"/>
      <c r="B10" s="12"/>
      <c r="C10" s="23" t="s">
        <v>67</v>
      </c>
      <c r="D10" s="24">
        <f t="shared" ref="D10:D73" si="0">SUM(E10:I10)</f>
        <v>200</v>
      </c>
      <c r="E10" s="24"/>
      <c r="F10" s="24"/>
      <c r="G10" s="24"/>
      <c r="H10" s="25">
        <v>200</v>
      </c>
      <c r="I10" s="24"/>
      <c r="J10" s="15"/>
      <c r="K10" s="56"/>
      <c r="L10" s="6"/>
    </row>
    <row r="11" spans="1:18" ht="24.75" hidden="1" customHeight="1" x14ac:dyDescent="0.25">
      <c r="A11" s="22"/>
      <c r="B11" s="12"/>
      <c r="C11" s="23" t="s">
        <v>68</v>
      </c>
      <c r="D11" s="24">
        <f t="shared" si="0"/>
        <v>1000</v>
      </c>
      <c r="E11" s="24"/>
      <c r="F11" s="24"/>
      <c r="G11" s="24"/>
      <c r="H11" s="25">
        <v>1000</v>
      </c>
      <c r="I11" s="24"/>
      <c r="J11" s="15"/>
      <c r="K11" s="56"/>
      <c r="L11" s="6"/>
    </row>
    <row r="12" spans="1:18" ht="24.75" hidden="1" customHeight="1" x14ac:dyDescent="0.25">
      <c r="A12" s="22"/>
      <c r="B12" s="12"/>
      <c r="C12" s="23" t="s">
        <v>69</v>
      </c>
      <c r="D12" s="24">
        <f t="shared" si="0"/>
        <v>117</v>
      </c>
      <c r="E12" s="24"/>
      <c r="F12" s="24"/>
      <c r="G12" s="24"/>
      <c r="H12" s="25">
        <v>117</v>
      </c>
      <c r="I12" s="24"/>
      <c r="J12" s="15"/>
      <c r="K12" s="56"/>
      <c r="L12" s="6"/>
    </row>
    <row r="13" spans="1:18" ht="24.75" hidden="1" customHeight="1" x14ac:dyDescent="0.25">
      <c r="A13" s="22"/>
      <c r="B13" s="12"/>
      <c r="C13" s="23" t="s">
        <v>70</v>
      </c>
      <c r="D13" s="24">
        <f t="shared" si="0"/>
        <v>90</v>
      </c>
      <c r="E13" s="24"/>
      <c r="F13" s="24"/>
      <c r="G13" s="24"/>
      <c r="H13" s="25">
        <v>90</v>
      </c>
      <c r="I13" s="24"/>
      <c r="J13" s="15"/>
      <c r="K13" s="56"/>
      <c r="L13" s="6"/>
    </row>
    <row r="14" spans="1:18" ht="24.75" hidden="1" customHeight="1" x14ac:dyDescent="0.25">
      <c r="A14" s="22"/>
      <c r="B14" s="12"/>
      <c r="C14" s="23" t="s">
        <v>71</v>
      </c>
      <c r="D14" s="24">
        <f t="shared" si="0"/>
        <v>360</v>
      </c>
      <c r="E14" s="24"/>
      <c r="F14" s="24"/>
      <c r="G14" s="24"/>
      <c r="H14" s="25">
        <v>360</v>
      </c>
      <c r="I14" s="24"/>
      <c r="J14" s="15"/>
      <c r="K14" s="56"/>
      <c r="L14" s="6"/>
    </row>
    <row r="15" spans="1:18" ht="24.75" hidden="1" customHeight="1" x14ac:dyDescent="0.25">
      <c r="A15" s="22"/>
      <c r="B15" s="12"/>
      <c r="C15" s="23" t="s">
        <v>72</v>
      </c>
      <c r="D15" s="24">
        <f t="shared" si="0"/>
        <v>400</v>
      </c>
      <c r="E15" s="24"/>
      <c r="F15" s="24"/>
      <c r="G15" s="24"/>
      <c r="H15" s="25">
        <v>400</v>
      </c>
      <c r="I15" s="24"/>
      <c r="J15" s="15"/>
      <c r="K15" s="56"/>
      <c r="L15" s="6"/>
    </row>
    <row r="16" spans="1:18" ht="24.75" hidden="1" customHeight="1" x14ac:dyDescent="0.25">
      <c r="A16" s="22"/>
      <c r="B16" s="12"/>
      <c r="C16" s="23" t="s">
        <v>73</v>
      </c>
      <c r="D16" s="24">
        <f t="shared" si="0"/>
        <v>810</v>
      </c>
      <c r="E16" s="24"/>
      <c r="F16" s="24"/>
      <c r="G16" s="24"/>
      <c r="H16" s="25">
        <v>810</v>
      </c>
      <c r="I16" s="24"/>
      <c r="J16" s="15"/>
      <c r="K16" s="56"/>
      <c r="L16" s="6"/>
    </row>
    <row r="17" spans="1:26" ht="24.75" hidden="1" customHeight="1" x14ac:dyDescent="0.25">
      <c r="A17" s="22"/>
      <c r="B17" s="12"/>
      <c r="C17" s="23" t="s">
        <v>74</v>
      </c>
      <c r="D17" s="24">
        <f t="shared" si="0"/>
        <v>900</v>
      </c>
      <c r="E17" s="24"/>
      <c r="F17" s="24"/>
      <c r="G17" s="24"/>
      <c r="H17" s="25">
        <v>900</v>
      </c>
      <c r="I17" s="24"/>
      <c r="J17" s="15"/>
      <c r="K17" s="56"/>
      <c r="L17" s="6"/>
    </row>
    <row r="18" spans="1:26" ht="24.75" hidden="1" customHeight="1" x14ac:dyDescent="0.25">
      <c r="A18" s="22"/>
      <c r="B18" s="12"/>
      <c r="C18" s="23" t="s">
        <v>75</v>
      </c>
      <c r="D18" s="24">
        <f t="shared" si="0"/>
        <v>1000</v>
      </c>
      <c r="E18" s="24"/>
      <c r="F18" s="24"/>
      <c r="G18" s="24"/>
      <c r="H18" s="25">
        <v>1000</v>
      </c>
      <c r="I18" s="24"/>
      <c r="J18" s="15"/>
      <c r="K18" s="56"/>
      <c r="L18" s="6"/>
    </row>
    <row r="19" spans="1:26" ht="24.75" hidden="1" customHeight="1" x14ac:dyDescent="0.25">
      <c r="A19" s="22"/>
      <c r="B19" s="12"/>
      <c r="C19" s="23" t="s">
        <v>76</v>
      </c>
      <c r="D19" s="24">
        <f t="shared" si="0"/>
        <v>280</v>
      </c>
      <c r="E19" s="24"/>
      <c r="F19" s="24"/>
      <c r="G19" s="24"/>
      <c r="H19" s="25">
        <v>280</v>
      </c>
      <c r="I19" s="24"/>
      <c r="J19" s="15"/>
      <c r="K19" s="56"/>
      <c r="L19" s="6"/>
    </row>
    <row r="20" spans="1:26" ht="24.75" hidden="1" customHeight="1" x14ac:dyDescent="0.25">
      <c r="A20" s="22"/>
      <c r="B20" s="12"/>
      <c r="C20" s="23" t="s">
        <v>77</v>
      </c>
      <c r="D20" s="24">
        <f t="shared" si="0"/>
        <v>147</v>
      </c>
      <c r="E20" s="24"/>
      <c r="F20" s="24"/>
      <c r="G20" s="24"/>
      <c r="H20" s="25">
        <v>147</v>
      </c>
      <c r="I20" s="24"/>
      <c r="J20" s="15"/>
      <c r="K20" s="56"/>
      <c r="L20" s="6"/>
    </row>
    <row r="21" spans="1:26" s="21" customFormat="1" ht="24.75" customHeight="1" x14ac:dyDescent="0.25">
      <c r="A21" s="5"/>
      <c r="B21" s="12"/>
      <c r="C21" s="40" t="s">
        <v>42</v>
      </c>
      <c r="D21" s="24">
        <f t="shared" si="0"/>
        <v>300</v>
      </c>
      <c r="E21" s="24"/>
      <c r="F21" s="24"/>
      <c r="G21" s="24"/>
      <c r="H21" s="24">
        <f>H22</f>
        <v>300</v>
      </c>
      <c r="I21" s="24"/>
      <c r="J21" s="19"/>
      <c r="K21" s="56"/>
      <c r="L21" s="20"/>
    </row>
    <row r="22" spans="1:26" ht="24.75" hidden="1" customHeight="1" x14ac:dyDescent="0.25">
      <c r="A22" s="10"/>
      <c r="B22" s="12"/>
      <c r="C22" s="23" t="s">
        <v>78</v>
      </c>
      <c r="D22" s="24">
        <f t="shared" si="0"/>
        <v>300</v>
      </c>
      <c r="E22" s="24"/>
      <c r="F22" s="24"/>
      <c r="G22" s="24"/>
      <c r="H22" s="25">
        <v>300</v>
      </c>
      <c r="I22" s="24"/>
      <c r="J22" s="15"/>
      <c r="K22" s="56"/>
      <c r="L22" s="6"/>
    </row>
    <row r="23" spans="1:26" s="21" customFormat="1" ht="18.75" customHeight="1" x14ac:dyDescent="0.25">
      <c r="A23" s="5"/>
      <c r="B23" s="12"/>
      <c r="C23" s="40" t="s">
        <v>40</v>
      </c>
      <c r="D23" s="24">
        <f t="shared" si="0"/>
        <v>199</v>
      </c>
      <c r="E23" s="24"/>
      <c r="F23" s="24"/>
      <c r="G23" s="24"/>
      <c r="H23" s="24">
        <f>H24</f>
        <v>199</v>
      </c>
      <c r="I23" s="24"/>
      <c r="J23" s="26"/>
      <c r="K23" s="56"/>
      <c r="L23" s="20"/>
    </row>
    <row r="24" spans="1:26" ht="25.5" hidden="1" customHeight="1" x14ac:dyDescent="0.25">
      <c r="A24" s="10"/>
      <c r="B24" s="12"/>
      <c r="C24" s="23" t="s">
        <v>79</v>
      </c>
      <c r="D24" s="24">
        <f t="shared" si="0"/>
        <v>199</v>
      </c>
      <c r="E24" s="24"/>
      <c r="F24" s="24"/>
      <c r="G24" s="24"/>
      <c r="H24" s="25">
        <v>199</v>
      </c>
      <c r="I24" s="24"/>
      <c r="J24" s="15"/>
      <c r="K24" s="56"/>
      <c r="L24" s="6"/>
    </row>
    <row r="25" spans="1:26" ht="38.25" customHeight="1" x14ac:dyDescent="0.25">
      <c r="A25" s="5">
        <v>2</v>
      </c>
      <c r="B25" s="12" t="s">
        <v>58</v>
      </c>
      <c r="C25" s="12"/>
      <c r="D25" s="14">
        <f t="shared" si="0"/>
        <v>500</v>
      </c>
      <c r="E25" s="24">
        <f>SUM(E26:E26)</f>
        <v>0</v>
      </c>
      <c r="F25" s="24">
        <f>SUM(F26:F26)</f>
        <v>0</v>
      </c>
      <c r="G25" s="24">
        <f>SUM(G26:G26)</f>
        <v>0</v>
      </c>
      <c r="H25" s="14">
        <f>H26</f>
        <v>500</v>
      </c>
      <c r="I25" s="24">
        <f>SUM(I26:I26)</f>
        <v>0</v>
      </c>
      <c r="J25" s="15"/>
      <c r="K25" s="56">
        <f>H26</f>
        <v>500</v>
      </c>
      <c r="L25" s="6"/>
    </row>
    <row r="26" spans="1:26" s="21" customFormat="1" ht="21" customHeight="1" x14ac:dyDescent="0.25">
      <c r="A26" s="5"/>
      <c r="B26" s="12"/>
      <c r="C26" s="40" t="s">
        <v>41</v>
      </c>
      <c r="D26" s="24">
        <f t="shared" si="0"/>
        <v>500</v>
      </c>
      <c r="E26" s="24"/>
      <c r="F26" s="24"/>
      <c r="G26" s="24"/>
      <c r="H26" s="24">
        <f>H27</f>
        <v>500</v>
      </c>
      <c r="I26" s="24"/>
      <c r="J26" s="26"/>
      <c r="K26" s="56"/>
      <c r="L26" s="20"/>
    </row>
    <row r="27" spans="1:26" ht="21.75" hidden="1" customHeight="1" x14ac:dyDescent="0.25">
      <c r="A27" s="10"/>
      <c r="B27" s="12"/>
      <c r="C27" s="23" t="s">
        <v>80</v>
      </c>
      <c r="D27" s="24">
        <f t="shared" si="0"/>
        <v>500</v>
      </c>
      <c r="E27" s="24"/>
      <c r="F27" s="24"/>
      <c r="G27" s="24"/>
      <c r="H27" s="24">
        <v>500</v>
      </c>
      <c r="I27" s="24"/>
      <c r="J27" s="15"/>
      <c r="K27" s="56"/>
      <c r="L27" s="6"/>
    </row>
    <row r="28" spans="1:26" s="21" customFormat="1" ht="64.5" customHeight="1" x14ac:dyDescent="0.25">
      <c r="A28" s="5">
        <v>3</v>
      </c>
      <c r="B28" s="12" t="s">
        <v>59</v>
      </c>
      <c r="C28" s="27"/>
      <c r="D28" s="14">
        <f t="shared" si="0"/>
        <v>60579</v>
      </c>
      <c r="E28" s="14">
        <f t="shared" ref="E28:I28" si="1">E29+E50</f>
        <v>0</v>
      </c>
      <c r="F28" s="14">
        <f t="shared" si="1"/>
        <v>0</v>
      </c>
      <c r="G28" s="14">
        <f t="shared" si="1"/>
        <v>0</v>
      </c>
      <c r="H28" s="14">
        <f t="shared" si="1"/>
        <v>60579</v>
      </c>
      <c r="I28" s="14">
        <f t="shared" si="1"/>
        <v>0</v>
      </c>
      <c r="J28" s="26"/>
      <c r="K28" s="56">
        <f>K29+K50</f>
        <v>60579</v>
      </c>
      <c r="L28" s="20"/>
      <c r="M28" s="20"/>
      <c r="N28" s="20"/>
      <c r="O28" s="20"/>
      <c r="P28" s="20"/>
      <c r="Q28" s="20"/>
      <c r="R28" s="20"/>
      <c r="S28" s="20"/>
      <c r="T28" s="20"/>
      <c r="U28" s="20"/>
      <c r="V28" s="20"/>
      <c r="W28" s="20"/>
      <c r="X28" s="20"/>
      <c r="Y28" s="20"/>
      <c r="Z28" s="20"/>
    </row>
    <row r="29" spans="1:26" ht="53.25" customHeight="1" x14ac:dyDescent="0.25">
      <c r="A29" s="18" t="s">
        <v>7</v>
      </c>
      <c r="B29" s="32" t="s">
        <v>8</v>
      </c>
      <c r="C29" s="28"/>
      <c r="D29" s="14">
        <f t="shared" si="0"/>
        <v>21492</v>
      </c>
      <c r="E29" s="24">
        <f>SUM(E30:E48)</f>
        <v>0</v>
      </c>
      <c r="F29" s="24">
        <f>SUM(F30:F48)</f>
        <v>0</v>
      </c>
      <c r="G29" s="24">
        <f>SUM(G30:G48)</f>
        <v>0</v>
      </c>
      <c r="H29" s="14">
        <f>H30+H31+H45+H48+H32</f>
        <v>21492</v>
      </c>
      <c r="I29" s="24">
        <f>SUM(I30:I48)</f>
        <v>0</v>
      </c>
      <c r="J29" s="28"/>
      <c r="K29" s="56">
        <f>H30+H31+H32+H45+H48</f>
        <v>21492.000000000004</v>
      </c>
      <c r="L29" s="6"/>
      <c r="M29" s="6"/>
      <c r="N29" s="6"/>
      <c r="O29" s="6"/>
      <c r="P29" s="6"/>
      <c r="Q29" s="6"/>
      <c r="R29" s="6"/>
      <c r="S29" s="6"/>
      <c r="T29" s="6"/>
      <c r="U29" s="6"/>
      <c r="V29" s="6"/>
      <c r="W29" s="6"/>
      <c r="X29" s="6"/>
      <c r="Y29" s="6"/>
      <c r="Z29" s="6"/>
    </row>
    <row r="30" spans="1:26" ht="32.25" customHeight="1" x14ac:dyDescent="0.25">
      <c r="A30" s="9"/>
      <c r="B30" s="28"/>
      <c r="C30" s="28" t="s">
        <v>55</v>
      </c>
      <c r="D30" s="30">
        <f t="shared" si="0"/>
        <v>5649.6</v>
      </c>
      <c r="E30" s="30"/>
      <c r="F30" s="31"/>
      <c r="G30" s="30"/>
      <c r="H30" s="30">
        <v>5649.6</v>
      </c>
      <c r="I30" s="24"/>
      <c r="J30" s="28"/>
      <c r="K30" s="56"/>
      <c r="L30" s="6"/>
    </row>
    <row r="31" spans="1:26" ht="31.5" customHeight="1" x14ac:dyDescent="0.25">
      <c r="A31" s="9"/>
      <c r="B31" s="28"/>
      <c r="C31" s="28" t="s">
        <v>56</v>
      </c>
      <c r="D31" s="30">
        <f t="shared" si="0"/>
        <v>2118.6</v>
      </c>
      <c r="E31" s="30"/>
      <c r="F31" s="30"/>
      <c r="G31" s="30"/>
      <c r="H31" s="30">
        <v>2118.6</v>
      </c>
      <c r="I31" s="24"/>
      <c r="J31" s="28"/>
      <c r="K31" s="56"/>
      <c r="L31" s="6"/>
    </row>
    <row r="32" spans="1:26" s="21" customFormat="1" ht="22.5" customHeight="1" x14ac:dyDescent="0.25">
      <c r="A32" s="4"/>
      <c r="B32" s="32"/>
      <c r="C32" s="40" t="s">
        <v>41</v>
      </c>
      <c r="D32" s="24">
        <f t="shared" si="0"/>
        <v>12999.000000000002</v>
      </c>
      <c r="E32" s="24"/>
      <c r="F32" s="24"/>
      <c r="G32" s="24"/>
      <c r="H32" s="24">
        <f>SUM(H33:H44)</f>
        <v>12999.000000000002</v>
      </c>
      <c r="I32" s="14"/>
      <c r="J32" s="33"/>
      <c r="K32" s="57"/>
      <c r="L32" s="20"/>
    </row>
    <row r="33" spans="1:12" ht="20.25" hidden="1" customHeight="1" x14ac:dyDescent="0.25">
      <c r="A33" s="9"/>
      <c r="B33" s="28"/>
      <c r="C33" s="23" t="s">
        <v>81</v>
      </c>
      <c r="D33" s="24">
        <f t="shared" si="0"/>
        <v>345</v>
      </c>
      <c r="E33" s="24"/>
      <c r="F33" s="24"/>
      <c r="G33" s="24"/>
      <c r="H33" s="25">
        <v>345</v>
      </c>
      <c r="I33" s="24"/>
      <c r="J33" s="47"/>
      <c r="K33" s="56"/>
      <c r="L33" s="6"/>
    </row>
    <row r="34" spans="1:12" ht="20.25" hidden="1" customHeight="1" x14ac:dyDescent="0.25">
      <c r="A34" s="9"/>
      <c r="B34" s="28"/>
      <c r="C34" s="23" t="s">
        <v>82</v>
      </c>
      <c r="D34" s="30">
        <f t="shared" si="0"/>
        <v>2797.3</v>
      </c>
      <c r="E34" s="30"/>
      <c r="F34" s="30"/>
      <c r="G34" s="30"/>
      <c r="H34" s="35">
        <v>2797.3</v>
      </c>
      <c r="I34" s="24"/>
      <c r="J34" s="47"/>
      <c r="K34" s="56"/>
      <c r="L34" s="6"/>
    </row>
    <row r="35" spans="1:12" ht="20.25" hidden="1" customHeight="1" x14ac:dyDescent="0.25">
      <c r="A35" s="9"/>
      <c r="B35" s="28"/>
      <c r="C35" s="23" t="s">
        <v>83</v>
      </c>
      <c r="D35" s="24">
        <f t="shared" si="0"/>
        <v>135</v>
      </c>
      <c r="E35" s="24"/>
      <c r="F35" s="24"/>
      <c r="G35" s="24"/>
      <c r="H35" s="25">
        <v>135</v>
      </c>
      <c r="I35" s="24"/>
      <c r="J35" s="47"/>
      <c r="K35" s="56"/>
      <c r="L35" s="6"/>
    </row>
    <row r="36" spans="1:12" ht="20.25" hidden="1" customHeight="1" x14ac:dyDescent="0.25">
      <c r="A36" s="9"/>
      <c r="B36" s="28"/>
      <c r="C36" s="23" t="s">
        <v>84</v>
      </c>
      <c r="D36" s="34">
        <f t="shared" si="0"/>
        <v>505.9</v>
      </c>
      <c r="E36" s="34"/>
      <c r="F36" s="34"/>
      <c r="G36" s="34"/>
      <c r="H36" s="35">
        <v>505.9</v>
      </c>
      <c r="I36" s="24"/>
      <c r="J36" s="47"/>
      <c r="K36" s="56"/>
      <c r="L36" s="6"/>
    </row>
    <row r="37" spans="1:12" ht="20.25" hidden="1" customHeight="1" x14ac:dyDescent="0.25">
      <c r="A37" s="9"/>
      <c r="B37" s="28"/>
      <c r="C37" s="23" t="s">
        <v>85</v>
      </c>
      <c r="D37" s="24">
        <f t="shared" si="0"/>
        <v>1935</v>
      </c>
      <c r="E37" s="24"/>
      <c r="F37" s="24"/>
      <c r="G37" s="24"/>
      <c r="H37" s="25">
        <v>1935</v>
      </c>
      <c r="I37" s="24"/>
      <c r="J37" s="47"/>
      <c r="K37" s="56"/>
      <c r="L37" s="6"/>
    </row>
    <row r="38" spans="1:12" ht="20.25" hidden="1" customHeight="1" x14ac:dyDescent="0.25">
      <c r="A38" s="9"/>
      <c r="B38" s="28"/>
      <c r="C38" s="23" t="s">
        <v>86</v>
      </c>
      <c r="D38" s="34">
        <f t="shared" si="0"/>
        <v>811.4</v>
      </c>
      <c r="E38" s="34"/>
      <c r="F38" s="34"/>
      <c r="G38" s="34"/>
      <c r="H38" s="35">
        <v>811.4</v>
      </c>
      <c r="I38" s="24"/>
      <c r="J38" s="47"/>
      <c r="K38" s="56"/>
      <c r="L38" s="6"/>
    </row>
    <row r="39" spans="1:12" ht="20.25" hidden="1" customHeight="1" x14ac:dyDescent="0.25">
      <c r="A39" s="9"/>
      <c r="B39" s="28"/>
      <c r="C39" s="23" t="s">
        <v>87</v>
      </c>
      <c r="D39" s="34">
        <f t="shared" si="0"/>
        <v>1534.6</v>
      </c>
      <c r="E39" s="34"/>
      <c r="F39" s="34"/>
      <c r="G39" s="34"/>
      <c r="H39" s="35">
        <v>1534.6</v>
      </c>
      <c r="I39" s="24"/>
      <c r="J39" s="47"/>
      <c r="K39" s="56"/>
      <c r="L39" s="6"/>
    </row>
    <row r="40" spans="1:12" ht="20.25" hidden="1" customHeight="1" x14ac:dyDescent="0.25">
      <c r="A40" s="9"/>
      <c r="B40" s="28"/>
      <c r="C40" s="23" t="s">
        <v>88</v>
      </c>
      <c r="D40" s="34">
        <f t="shared" si="0"/>
        <v>536.70000000000005</v>
      </c>
      <c r="E40" s="34"/>
      <c r="F40" s="34"/>
      <c r="G40" s="34"/>
      <c r="H40" s="35">
        <v>536.70000000000005</v>
      </c>
      <c r="I40" s="24"/>
      <c r="J40" s="47"/>
      <c r="K40" s="56"/>
      <c r="L40" s="6"/>
    </row>
    <row r="41" spans="1:12" ht="20.25" hidden="1" customHeight="1" x14ac:dyDescent="0.25">
      <c r="A41" s="9"/>
      <c r="B41" s="28"/>
      <c r="C41" s="23" t="s">
        <v>89</v>
      </c>
      <c r="D41" s="34">
        <f t="shared" si="0"/>
        <v>1737.4</v>
      </c>
      <c r="E41" s="34"/>
      <c r="F41" s="34"/>
      <c r="G41" s="34"/>
      <c r="H41" s="35">
        <v>1737.4</v>
      </c>
      <c r="I41" s="24"/>
      <c r="J41" s="47"/>
      <c r="K41" s="56"/>
      <c r="L41" s="6"/>
    </row>
    <row r="42" spans="1:12" ht="20.25" hidden="1" customHeight="1" x14ac:dyDescent="0.25">
      <c r="A42" s="9"/>
      <c r="B42" s="28"/>
      <c r="C42" s="23" t="s">
        <v>90</v>
      </c>
      <c r="D42" s="34">
        <f t="shared" si="0"/>
        <v>1385.7</v>
      </c>
      <c r="E42" s="34"/>
      <c r="F42" s="34"/>
      <c r="G42" s="34"/>
      <c r="H42" s="35">
        <v>1385.7</v>
      </c>
      <c r="I42" s="24"/>
      <c r="J42" s="47"/>
      <c r="K42" s="56"/>
      <c r="L42" s="6"/>
    </row>
    <row r="43" spans="1:12" ht="20.25" hidden="1" customHeight="1" x14ac:dyDescent="0.25">
      <c r="A43" s="9"/>
      <c r="B43" s="28"/>
      <c r="C43" s="23" t="s">
        <v>91</v>
      </c>
      <c r="D43" s="34">
        <f t="shared" si="0"/>
        <v>615</v>
      </c>
      <c r="E43" s="34"/>
      <c r="F43" s="34"/>
      <c r="G43" s="34"/>
      <c r="H43" s="25">
        <v>615</v>
      </c>
      <c r="I43" s="24"/>
      <c r="J43" s="47"/>
      <c r="K43" s="56"/>
      <c r="L43" s="6"/>
    </row>
    <row r="44" spans="1:12" ht="20.25" hidden="1" customHeight="1" x14ac:dyDescent="0.25">
      <c r="A44" s="9"/>
      <c r="B44" s="28"/>
      <c r="C44" s="23" t="s">
        <v>92</v>
      </c>
      <c r="D44" s="24">
        <f t="shared" si="0"/>
        <v>660</v>
      </c>
      <c r="E44" s="24"/>
      <c r="F44" s="24"/>
      <c r="G44" s="24"/>
      <c r="H44" s="25">
        <v>660</v>
      </c>
      <c r="I44" s="24"/>
      <c r="J44" s="47"/>
      <c r="K44" s="56"/>
      <c r="L44" s="6"/>
    </row>
    <row r="45" spans="1:12" s="21" customFormat="1" ht="27.75" customHeight="1" x14ac:dyDescent="0.25">
      <c r="A45" s="4"/>
      <c r="B45" s="32"/>
      <c r="C45" s="40" t="s">
        <v>39</v>
      </c>
      <c r="D45" s="24">
        <f t="shared" si="0"/>
        <v>678</v>
      </c>
      <c r="E45" s="24"/>
      <c r="F45" s="24"/>
      <c r="G45" s="24"/>
      <c r="H45" s="24">
        <f>H46+H47</f>
        <v>678</v>
      </c>
      <c r="I45" s="14"/>
      <c r="J45" s="33"/>
      <c r="K45" s="56"/>
      <c r="L45" s="20"/>
    </row>
    <row r="46" spans="1:12" ht="21" hidden="1" customHeight="1" x14ac:dyDescent="0.25">
      <c r="A46" s="9"/>
      <c r="B46" s="28"/>
      <c r="C46" s="23" t="s">
        <v>75</v>
      </c>
      <c r="D46" s="24">
        <f t="shared" si="0"/>
        <v>91</v>
      </c>
      <c r="E46" s="24"/>
      <c r="F46" s="24"/>
      <c r="G46" s="24"/>
      <c r="H46" s="25">
        <v>91</v>
      </c>
      <c r="I46" s="24"/>
      <c r="J46" s="34"/>
      <c r="K46" s="56"/>
      <c r="L46" s="6"/>
    </row>
    <row r="47" spans="1:12" ht="20.25" hidden="1" customHeight="1" x14ac:dyDescent="0.25">
      <c r="A47" s="9"/>
      <c r="B47" s="28"/>
      <c r="C47" s="23" t="s">
        <v>77</v>
      </c>
      <c r="D47" s="24">
        <f t="shared" si="0"/>
        <v>587</v>
      </c>
      <c r="E47" s="24"/>
      <c r="F47" s="24"/>
      <c r="G47" s="24"/>
      <c r="H47" s="25">
        <v>587</v>
      </c>
      <c r="I47" s="24"/>
      <c r="J47" s="34"/>
      <c r="K47" s="56"/>
      <c r="L47" s="6"/>
    </row>
    <row r="48" spans="1:12" s="21" customFormat="1" ht="22.5" customHeight="1" x14ac:dyDescent="0.25">
      <c r="A48" s="4"/>
      <c r="B48" s="32"/>
      <c r="C48" s="40" t="s">
        <v>42</v>
      </c>
      <c r="D48" s="30">
        <f t="shared" si="0"/>
        <v>46.8</v>
      </c>
      <c r="E48" s="30"/>
      <c r="F48" s="30"/>
      <c r="G48" s="30"/>
      <c r="H48" s="30">
        <f>H49</f>
        <v>46.8</v>
      </c>
      <c r="I48" s="14"/>
      <c r="J48" s="33"/>
      <c r="K48" s="56"/>
      <c r="L48" s="20"/>
    </row>
    <row r="49" spans="1:25" s="21" customFormat="1" hidden="1" x14ac:dyDescent="0.25">
      <c r="A49" s="4"/>
      <c r="B49" s="32"/>
      <c r="C49" s="23" t="s">
        <v>78</v>
      </c>
      <c r="D49" s="30">
        <f t="shared" si="0"/>
        <v>46.8</v>
      </c>
      <c r="E49" s="29"/>
      <c r="F49" s="29"/>
      <c r="G49" s="29"/>
      <c r="H49" s="35">
        <v>46.8</v>
      </c>
      <c r="I49" s="14"/>
      <c r="J49" s="33"/>
      <c r="K49" s="56"/>
      <c r="L49" s="20"/>
    </row>
    <row r="50" spans="1:25" ht="64.5" customHeight="1" x14ac:dyDescent="0.25">
      <c r="A50" s="4" t="s">
        <v>9</v>
      </c>
      <c r="B50" s="32" t="s">
        <v>10</v>
      </c>
      <c r="C50" s="28"/>
      <c r="D50" s="14">
        <f t="shared" si="0"/>
        <v>39087</v>
      </c>
      <c r="E50" s="24">
        <f>SUM(E51:E86)</f>
        <v>0</v>
      </c>
      <c r="F50" s="24">
        <f>SUM(F51:F86)</f>
        <v>0</v>
      </c>
      <c r="G50" s="24">
        <f>SUM(G51:G86)</f>
        <v>0</v>
      </c>
      <c r="H50" s="14">
        <f>H51+H52+H65+H86</f>
        <v>39087</v>
      </c>
      <c r="I50" s="24">
        <f>SUM(I51:I86)</f>
        <v>0</v>
      </c>
      <c r="J50" s="36"/>
      <c r="K50" s="56">
        <f>H51+H52+H65+H86</f>
        <v>39087</v>
      </c>
      <c r="L50" s="6"/>
      <c r="M50" s="6"/>
      <c r="N50" s="6"/>
      <c r="O50" s="6"/>
      <c r="P50" s="6"/>
      <c r="Q50" s="6"/>
      <c r="R50" s="6"/>
      <c r="S50" s="6"/>
      <c r="T50" s="6"/>
      <c r="U50" s="6"/>
      <c r="V50" s="6"/>
      <c r="W50" s="6"/>
      <c r="X50" s="6"/>
      <c r="Y50" s="6"/>
    </row>
    <row r="51" spans="1:25" s="21" customFormat="1" ht="21" customHeight="1" x14ac:dyDescent="0.25">
      <c r="A51" s="4"/>
      <c r="B51" s="32"/>
      <c r="C51" s="28" t="s">
        <v>33</v>
      </c>
      <c r="D51" s="24">
        <f t="shared" si="0"/>
        <v>1200</v>
      </c>
      <c r="E51" s="24"/>
      <c r="F51" s="24"/>
      <c r="G51" s="24"/>
      <c r="H51" s="24">
        <v>1200</v>
      </c>
      <c r="I51" s="14"/>
      <c r="J51" s="26"/>
      <c r="K51" s="56"/>
      <c r="L51" s="20"/>
    </row>
    <row r="52" spans="1:25" s="21" customFormat="1" ht="21.75" customHeight="1" x14ac:dyDescent="0.25">
      <c r="A52" s="4"/>
      <c r="B52" s="32"/>
      <c r="C52" s="40" t="s">
        <v>41</v>
      </c>
      <c r="D52" s="24">
        <f t="shared" si="0"/>
        <v>15173</v>
      </c>
      <c r="E52" s="24"/>
      <c r="F52" s="24"/>
      <c r="G52" s="24"/>
      <c r="H52" s="24">
        <f>SUM(H53:H64)</f>
        <v>15173</v>
      </c>
      <c r="I52" s="14"/>
      <c r="J52" s="19"/>
      <c r="K52" s="56"/>
      <c r="L52" s="20"/>
    </row>
    <row r="53" spans="1:25" ht="21.75" hidden="1" customHeight="1" x14ac:dyDescent="0.25">
      <c r="A53" s="9"/>
      <c r="B53" s="28"/>
      <c r="C53" s="23" t="s">
        <v>93</v>
      </c>
      <c r="D53" s="24">
        <f t="shared" si="0"/>
        <v>2000</v>
      </c>
      <c r="E53" s="24"/>
      <c r="F53" s="24"/>
      <c r="G53" s="24"/>
      <c r="H53" s="25">
        <v>2000</v>
      </c>
      <c r="I53" s="24"/>
      <c r="J53" s="15"/>
      <c r="K53" s="56"/>
      <c r="L53" s="6"/>
    </row>
    <row r="54" spans="1:25" ht="21.75" hidden="1" customHeight="1" x14ac:dyDescent="0.25">
      <c r="A54" s="9"/>
      <c r="B54" s="28"/>
      <c r="C54" s="23" t="s">
        <v>94</v>
      </c>
      <c r="D54" s="24">
        <f t="shared" si="0"/>
        <v>990</v>
      </c>
      <c r="E54" s="24"/>
      <c r="F54" s="24"/>
      <c r="G54" s="24"/>
      <c r="H54" s="25">
        <v>990</v>
      </c>
      <c r="I54" s="24"/>
      <c r="J54" s="15"/>
      <c r="K54" s="56"/>
      <c r="L54" s="6"/>
    </row>
    <row r="55" spans="1:25" ht="21.75" hidden="1" customHeight="1" x14ac:dyDescent="0.25">
      <c r="A55" s="9"/>
      <c r="B55" s="28"/>
      <c r="C55" s="23" t="s">
        <v>95</v>
      </c>
      <c r="D55" s="24">
        <f t="shared" si="0"/>
        <v>750</v>
      </c>
      <c r="E55" s="24"/>
      <c r="F55" s="24"/>
      <c r="G55" s="24"/>
      <c r="H55" s="25">
        <v>750</v>
      </c>
      <c r="I55" s="24"/>
      <c r="J55" s="15"/>
      <c r="K55" s="56"/>
      <c r="L55" s="6"/>
    </row>
    <row r="56" spans="1:25" ht="21.75" hidden="1" customHeight="1" x14ac:dyDescent="0.25">
      <c r="A56" s="9"/>
      <c r="B56" s="28"/>
      <c r="C56" s="23" t="s">
        <v>96</v>
      </c>
      <c r="D56" s="24">
        <f t="shared" si="0"/>
        <v>100</v>
      </c>
      <c r="E56" s="24"/>
      <c r="F56" s="24"/>
      <c r="G56" s="24"/>
      <c r="H56" s="25">
        <v>100</v>
      </c>
      <c r="I56" s="24"/>
      <c r="J56" s="15"/>
      <c r="K56" s="56"/>
      <c r="L56" s="6"/>
    </row>
    <row r="57" spans="1:25" ht="21.75" hidden="1" customHeight="1" x14ac:dyDescent="0.25">
      <c r="A57" s="9"/>
      <c r="B57" s="28"/>
      <c r="C57" s="23" t="s">
        <v>97</v>
      </c>
      <c r="D57" s="24">
        <f t="shared" si="0"/>
        <v>2500</v>
      </c>
      <c r="E57" s="24"/>
      <c r="F57" s="24"/>
      <c r="G57" s="24"/>
      <c r="H57" s="25">
        <v>2500</v>
      </c>
      <c r="I57" s="24"/>
      <c r="J57" s="15"/>
      <c r="K57" s="56"/>
      <c r="L57" s="6"/>
    </row>
    <row r="58" spans="1:25" ht="21.75" hidden="1" customHeight="1" x14ac:dyDescent="0.25">
      <c r="A58" s="9"/>
      <c r="B58" s="28"/>
      <c r="C58" s="23" t="s">
        <v>98</v>
      </c>
      <c r="D58" s="24">
        <f t="shared" si="0"/>
        <v>1503</v>
      </c>
      <c r="E58" s="24"/>
      <c r="F58" s="24"/>
      <c r="G58" s="24"/>
      <c r="H58" s="25">
        <v>1503</v>
      </c>
      <c r="I58" s="24"/>
      <c r="J58" s="15"/>
      <c r="K58" s="56"/>
      <c r="L58" s="6"/>
    </row>
    <row r="59" spans="1:25" ht="21.75" hidden="1" customHeight="1" x14ac:dyDescent="0.25">
      <c r="A59" s="9"/>
      <c r="B59" s="28"/>
      <c r="C59" s="23" t="s">
        <v>99</v>
      </c>
      <c r="D59" s="24">
        <f t="shared" si="0"/>
        <v>1300</v>
      </c>
      <c r="E59" s="24"/>
      <c r="F59" s="24"/>
      <c r="G59" s="24"/>
      <c r="H59" s="25">
        <v>1300</v>
      </c>
      <c r="I59" s="24"/>
      <c r="J59" s="15"/>
      <c r="K59" s="56"/>
      <c r="L59" s="6"/>
    </row>
    <row r="60" spans="1:25" ht="21.75" hidden="1" customHeight="1" x14ac:dyDescent="0.25">
      <c r="A60" s="9"/>
      <c r="B60" s="28"/>
      <c r="C60" s="23" t="s">
        <v>100</v>
      </c>
      <c r="D60" s="24">
        <f t="shared" si="0"/>
        <v>580</v>
      </c>
      <c r="E60" s="24"/>
      <c r="F60" s="24"/>
      <c r="G60" s="24"/>
      <c r="H60" s="25">
        <v>580</v>
      </c>
      <c r="I60" s="24"/>
      <c r="J60" s="15"/>
      <c r="K60" s="56"/>
      <c r="L60" s="6"/>
    </row>
    <row r="61" spans="1:25" ht="21.75" hidden="1" customHeight="1" x14ac:dyDescent="0.25">
      <c r="A61" s="9"/>
      <c r="B61" s="28"/>
      <c r="C61" s="23" t="s">
        <v>101</v>
      </c>
      <c r="D61" s="24">
        <f t="shared" si="0"/>
        <v>1500</v>
      </c>
      <c r="E61" s="24"/>
      <c r="F61" s="24"/>
      <c r="G61" s="24"/>
      <c r="H61" s="25">
        <v>1500</v>
      </c>
      <c r="I61" s="24"/>
      <c r="J61" s="15"/>
      <c r="K61" s="56"/>
      <c r="L61" s="6"/>
    </row>
    <row r="62" spans="1:25" ht="21.75" hidden="1" customHeight="1" x14ac:dyDescent="0.25">
      <c r="A62" s="9"/>
      <c r="B62" s="28"/>
      <c r="C62" s="23" t="s">
        <v>80</v>
      </c>
      <c r="D62" s="24">
        <f t="shared" si="0"/>
        <v>1200</v>
      </c>
      <c r="E62" s="24"/>
      <c r="F62" s="24"/>
      <c r="G62" s="24"/>
      <c r="H62" s="25">
        <v>1200</v>
      </c>
      <c r="I62" s="24"/>
      <c r="J62" s="15"/>
      <c r="K62" s="56"/>
      <c r="L62" s="6"/>
    </row>
    <row r="63" spans="1:25" ht="21.75" hidden="1" customHeight="1" x14ac:dyDescent="0.25">
      <c r="A63" s="9"/>
      <c r="B63" s="28"/>
      <c r="C63" s="23" t="s">
        <v>102</v>
      </c>
      <c r="D63" s="24">
        <f t="shared" si="0"/>
        <v>1400</v>
      </c>
      <c r="E63" s="24"/>
      <c r="F63" s="24"/>
      <c r="G63" s="24"/>
      <c r="H63" s="25">
        <v>1400</v>
      </c>
      <c r="I63" s="24"/>
      <c r="J63" s="15"/>
      <c r="K63" s="56"/>
      <c r="L63" s="6"/>
    </row>
    <row r="64" spans="1:25" ht="21.75" hidden="1" customHeight="1" x14ac:dyDescent="0.25">
      <c r="A64" s="9"/>
      <c r="B64" s="28"/>
      <c r="C64" s="23" t="s">
        <v>103</v>
      </c>
      <c r="D64" s="24">
        <f t="shared" si="0"/>
        <v>1350</v>
      </c>
      <c r="E64" s="24"/>
      <c r="F64" s="24"/>
      <c r="G64" s="24"/>
      <c r="H64" s="25">
        <v>1350</v>
      </c>
      <c r="I64" s="24"/>
      <c r="J64" s="15"/>
      <c r="K64" s="56"/>
      <c r="L64" s="6"/>
    </row>
    <row r="65" spans="1:12" s="21" customFormat="1" ht="21.75" customHeight="1" x14ac:dyDescent="0.25">
      <c r="A65" s="4"/>
      <c r="B65" s="32"/>
      <c r="C65" s="40" t="s">
        <v>39</v>
      </c>
      <c r="D65" s="24">
        <f t="shared" si="0"/>
        <v>21439</v>
      </c>
      <c r="E65" s="24"/>
      <c r="F65" s="24"/>
      <c r="G65" s="24"/>
      <c r="H65" s="24">
        <f>SUM(H66:H85)</f>
        <v>21439</v>
      </c>
      <c r="I65" s="14"/>
      <c r="J65" s="19"/>
      <c r="K65" s="56"/>
      <c r="L65" s="20"/>
    </row>
    <row r="66" spans="1:12" s="21" customFormat="1" ht="21.75" hidden="1" customHeight="1" x14ac:dyDescent="0.25">
      <c r="A66" s="4"/>
      <c r="B66" s="32"/>
      <c r="C66" s="23" t="s">
        <v>104</v>
      </c>
      <c r="D66" s="24">
        <f t="shared" si="0"/>
        <v>300</v>
      </c>
      <c r="E66" s="24"/>
      <c r="F66" s="24"/>
      <c r="G66" s="24"/>
      <c r="H66" s="25">
        <v>300</v>
      </c>
      <c r="I66" s="14"/>
      <c r="J66" s="26"/>
      <c r="K66" s="56"/>
      <c r="L66" s="20"/>
    </row>
    <row r="67" spans="1:12" s="21" customFormat="1" ht="21.75" hidden="1" customHeight="1" x14ac:dyDescent="0.25">
      <c r="A67" s="4"/>
      <c r="B67" s="32"/>
      <c r="C67" s="23" t="s">
        <v>67</v>
      </c>
      <c r="D67" s="24">
        <f t="shared" si="0"/>
        <v>350</v>
      </c>
      <c r="E67" s="24"/>
      <c r="F67" s="24"/>
      <c r="G67" s="24"/>
      <c r="H67" s="25">
        <v>350</v>
      </c>
      <c r="I67" s="14"/>
      <c r="J67" s="26"/>
      <c r="K67" s="56"/>
      <c r="L67" s="20"/>
    </row>
    <row r="68" spans="1:12" s="21" customFormat="1" ht="21.75" hidden="1" customHeight="1" x14ac:dyDescent="0.25">
      <c r="A68" s="4"/>
      <c r="B68" s="32"/>
      <c r="C68" s="23" t="s">
        <v>68</v>
      </c>
      <c r="D68" s="24">
        <f t="shared" si="0"/>
        <v>1000</v>
      </c>
      <c r="E68" s="24"/>
      <c r="F68" s="24"/>
      <c r="G68" s="24"/>
      <c r="H68" s="25">
        <v>1000</v>
      </c>
      <c r="I68" s="14"/>
      <c r="J68" s="26"/>
      <c r="K68" s="56"/>
      <c r="L68" s="20"/>
    </row>
    <row r="69" spans="1:12" s="21" customFormat="1" ht="21.75" hidden="1" customHeight="1" x14ac:dyDescent="0.25">
      <c r="A69" s="4"/>
      <c r="B69" s="32"/>
      <c r="C69" s="23" t="s">
        <v>105</v>
      </c>
      <c r="D69" s="24">
        <f t="shared" si="0"/>
        <v>200</v>
      </c>
      <c r="E69" s="24"/>
      <c r="F69" s="24"/>
      <c r="G69" s="24"/>
      <c r="H69" s="25">
        <v>200</v>
      </c>
      <c r="I69" s="14"/>
      <c r="J69" s="26"/>
      <c r="K69" s="56"/>
      <c r="L69" s="20"/>
    </row>
    <row r="70" spans="1:12" s="21" customFormat="1" ht="21.75" hidden="1" customHeight="1" x14ac:dyDescent="0.25">
      <c r="A70" s="4"/>
      <c r="B70" s="32"/>
      <c r="C70" s="23" t="s">
        <v>69</v>
      </c>
      <c r="D70" s="24">
        <f t="shared" si="0"/>
        <v>200</v>
      </c>
      <c r="E70" s="24"/>
      <c r="F70" s="24"/>
      <c r="G70" s="24"/>
      <c r="H70" s="25">
        <v>200</v>
      </c>
      <c r="I70" s="14"/>
      <c r="J70" s="26"/>
      <c r="K70" s="56"/>
      <c r="L70" s="20"/>
    </row>
    <row r="71" spans="1:12" s="21" customFormat="1" ht="21.75" hidden="1" customHeight="1" x14ac:dyDescent="0.25">
      <c r="A71" s="4"/>
      <c r="B71" s="32"/>
      <c r="C71" s="23" t="s">
        <v>70</v>
      </c>
      <c r="D71" s="24">
        <f t="shared" si="0"/>
        <v>200</v>
      </c>
      <c r="E71" s="24"/>
      <c r="F71" s="24"/>
      <c r="G71" s="24"/>
      <c r="H71" s="25">
        <v>200</v>
      </c>
      <c r="I71" s="14"/>
      <c r="J71" s="26"/>
      <c r="K71" s="56"/>
      <c r="L71" s="20"/>
    </row>
    <row r="72" spans="1:12" s="21" customFormat="1" ht="21.75" hidden="1" customHeight="1" x14ac:dyDescent="0.25">
      <c r="A72" s="4"/>
      <c r="B72" s="32"/>
      <c r="C72" s="23" t="s">
        <v>106</v>
      </c>
      <c r="D72" s="24">
        <f t="shared" si="0"/>
        <v>589</v>
      </c>
      <c r="E72" s="24"/>
      <c r="F72" s="24"/>
      <c r="G72" s="24"/>
      <c r="H72" s="25">
        <v>589</v>
      </c>
      <c r="I72" s="14"/>
      <c r="J72" s="26"/>
      <c r="K72" s="56"/>
      <c r="L72" s="20"/>
    </row>
    <row r="73" spans="1:12" s="21" customFormat="1" ht="21.75" hidden="1" customHeight="1" x14ac:dyDescent="0.25">
      <c r="A73" s="4"/>
      <c r="B73" s="32"/>
      <c r="C73" s="23" t="s">
        <v>71</v>
      </c>
      <c r="D73" s="24">
        <f t="shared" si="0"/>
        <v>900</v>
      </c>
      <c r="E73" s="24"/>
      <c r="F73" s="24"/>
      <c r="G73" s="24"/>
      <c r="H73" s="25">
        <v>900</v>
      </c>
      <c r="I73" s="14"/>
      <c r="J73" s="26"/>
      <c r="K73" s="56"/>
      <c r="L73" s="20"/>
    </row>
    <row r="74" spans="1:12" s="21" customFormat="1" ht="21.75" hidden="1" customHeight="1" x14ac:dyDescent="0.25">
      <c r="A74" s="4"/>
      <c r="B74" s="32"/>
      <c r="C74" s="23" t="s">
        <v>73</v>
      </c>
      <c r="D74" s="24">
        <f t="shared" ref="D74:D137" si="2">SUM(E74:I74)</f>
        <v>1900</v>
      </c>
      <c r="E74" s="24"/>
      <c r="F74" s="24"/>
      <c r="G74" s="24"/>
      <c r="H74" s="25">
        <v>1900</v>
      </c>
      <c r="I74" s="14"/>
      <c r="J74" s="26"/>
      <c r="K74" s="56"/>
      <c r="L74" s="20"/>
    </row>
    <row r="75" spans="1:12" s="21" customFormat="1" ht="21.75" hidden="1" customHeight="1" x14ac:dyDescent="0.25">
      <c r="A75" s="4"/>
      <c r="B75" s="32"/>
      <c r="C75" s="23" t="s">
        <v>74</v>
      </c>
      <c r="D75" s="24">
        <f t="shared" si="2"/>
        <v>1000</v>
      </c>
      <c r="E75" s="24"/>
      <c r="F75" s="24"/>
      <c r="G75" s="24"/>
      <c r="H75" s="25">
        <v>1000</v>
      </c>
      <c r="I75" s="14"/>
      <c r="J75" s="26"/>
      <c r="K75" s="56"/>
      <c r="L75" s="20"/>
    </row>
    <row r="76" spans="1:12" s="21" customFormat="1" ht="21.75" hidden="1" customHeight="1" x14ac:dyDescent="0.25">
      <c r="A76" s="4"/>
      <c r="B76" s="32"/>
      <c r="C76" s="23" t="s">
        <v>72</v>
      </c>
      <c r="D76" s="24">
        <f t="shared" si="2"/>
        <v>1500</v>
      </c>
      <c r="E76" s="24"/>
      <c r="F76" s="24"/>
      <c r="G76" s="24"/>
      <c r="H76" s="25">
        <v>1500</v>
      </c>
      <c r="I76" s="14"/>
      <c r="J76" s="26"/>
      <c r="K76" s="56"/>
      <c r="L76" s="20"/>
    </row>
    <row r="77" spans="1:12" s="21" customFormat="1" ht="21.75" hidden="1" customHeight="1" x14ac:dyDescent="0.25">
      <c r="A77" s="4"/>
      <c r="B77" s="32"/>
      <c r="C77" s="23" t="s">
        <v>107</v>
      </c>
      <c r="D77" s="24">
        <f t="shared" si="2"/>
        <v>2200</v>
      </c>
      <c r="E77" s="24"/>
      <c r="F77" s="24"/>
      <c r="G77" s="24"/>
      <c r="H77" s="25">
        <v>2200</v>
      </c>
      <c r="I77" s="14"/>
      <c r="J77" s="26"/>
      <c r="K77" s="56"/>
      <c r="L77" s="20"/>
    </row>
    <row r="78" spans="1:12" s="21" customFormat="1" ht="21.75" hidden="1" customHeight="1" x14ac:dyDescent="0.25">
      <c r="A78" s="4"/>
      <c r="B78" s="32"/>
      <c r="C78" s="23" t="s">
        <v>108</v>
      </c>
      <c r="D78" s="24">
        <f t="shared" si="2"/>
        <v>1000</v>
      </c>
      <c r="E78" s="24"/>
      <c r="F78" s="24"/>
      <c r="G78" s="24"/>
      <c r="H78" s="25">
        <v>1000</v>
      </c>
      <c r="I78" s="14"/>
      <c r="J78" s="26"/>
      <c r="K78" s="56"/>
      <c r="L78" s="20"/>
    </row>
    <row r="79" spans="1:12" s="21" customFormat="1" ht="21.75" hidden="1" customHeight="1" x14ac:dyDescent="0.25">
      <c r="A79" s="4"/>
      <c r="B79" s="32"/>
      <c r="C79" s="23" t="s">
        <v>75</v>
      </c>
      <c r="D79" s="24">
        <f t="shared" si="2"/>
        <v>1500</v>
      </c>
      <c r="E79" s="24"/>
      <c r="F79" s="24"/>
      <c r="G79" s="24"/>
      <c r="H79" s="25">
        <v>1500</v>
      </c>
      <c r="I79" s="14"/>
      <c r="J79" s="26"/>
      <c r="K79" s="56"/>
      <c r="L79" s="20"/>
    </row>
    <row r="80" spans="1:12" s="21" customFormat="1" ht="21.75" hidden="1" customHeight="1" x14ac:dyDescent="0.25">
      <c r="A80" s="4"/>
      <c r="B80" s="32"/>
      <c r="C80" s="23" t="s">
        <v>109</v>
      </c>
      <c r="D80" s="24">
        <f t="shared" si="2"/>
        <v>500</v>
      </c>
      <c r="E80" s="24"/>
      <c r="F80" s="24"/>
      <c r="G80" s="24"/>
      <c r="H80" s="25">
        <v>500</v>
      </c>
      <c r="I80" s="14"/>
      <c r="J80" s="26"/>
      <c r="K80" s="56"/>
      <c r="L80" s="20"/>
    </row>
    <row r="81" spans="1:27" s="21" customFormat="1" ht="21.75" hidden="1" customHeight="1" x14ac:dyDescent="0.25">
      <c r="A81" s="4"/>
      <c r="B81" s="32"/>
      <c r="C81" s="23" t="s">
        <v>76</v>
      </c>
      <c r="D81" s="24">
        <f t="shared" si="2"/>
        <v>2400</v>
      </c>
      <c r="E81" s="24"/>
      <c r="F81" s="24"/>
      <c r="G81" s="24"/>
      <c r="H81" s="25">
        <v>2400</v>
      </c>
      <c r="I81" s="14"/>
      <c r="J81" s="26"/>
      <c r="K81" s="56"/>
      <c r="L81" s="20"/>
    </row>
    <row r="82" spans="1:27" s="21" customFormat="1" ht="21.75" hidden="1" customHeight="1" x14ac:dyDescent="0.25">
      <c r="A82" s="4"/>
      <c r="B82" s="32"/>
      <c r="C82" s="23" t="s">
        <v>77</v>
      </c>
      <c r="D82" s="24">
        <f t="shared" si="2"/>
        <v>1700</v>
      </c>
      <c r="E82" s="24"/>
      <c r="F82" s="24"/>
      <c r="G82" s="24"/>
      <c r="H82" s="25">
        <v>1700</v>
      </c>
      <c r="I82" s="14"/>
      <c r="J82" s="26"/>
      <c r="K82" s="56"/>
      <c r="L82" s="20"/>
    </row>
    <row r="83" spans="1:27" s="21" customFormat="1" ht="21.75" hidden="1" customHeight="1" x14ac:dyDescent="0.25">
      <c r="A83" s="4"/>
      <c r="B83" s="32"/>
      <c r="C83" s="23" t="s">
        <v>110</v>
      </c>
      <c r="D83" s="24">
        <f t="shared" si="2"/>
        <v>600</v>
      </c>
      <c r="E83" s="24"/>
      <c r="F83" s="24"/>
      <c r="G83" s="24"/>
      <c r="H83" s="25">
        <v>600</v>
      </c>
      <c r="I83" s="14"/>
      <c r="J83" s="26"/>
      <c r="K83" s="56"/>
      <c r="L83" s="20"/>
    </row>
    <row r="84" spans="1:27" s="21" customFormat="1" ht="21.75" hidden="1" customHeight="1" x14ac:dyDescent="0.25">
      <c r="A84" s="4"/>
      <c r="B84" s="32"/>
      <c r="C84" s="23" t="s">
        <v>111</v>
      </c>
      <c r="D84" s="24">
        <f t="shared" si="2"/>
        <v>1600</v>
      </c>
      <c r="E84" s="24"/>
      <c r="F84" s="24"/>
      <c r="G84" s="24"/>
      <c r="H84" s="25">
        <v>1600</v>
      </c>
      <c r="I84" s="14"/>
      <c r="J84" s="26"/>
      <c r="K84" s="56"/>
      <c r="L84" s="20"/>
    </row>
    <row r="85" spans="1:27" s="21" customFormat="1" ht="21.75" hidden="1" customHeight="1" x14ac:dyDescent="0.25">
      <c r="A85" s="4"/>
      <c r="B85" s="32"/>
      <c r="C85" s="23" t="s">
        <v>112</v>
      </c>
      <c r="D85" s="24">
        <f t="shared" si="2"/>
        <v>1800</v>
      </c>
      <c r="E85" s="24"/>
      <c r="F85" s="24"/>
      <c r="G85" s="24"/>
      <c r="H85" s="25">
        <v>1800</v>
      </c>
      <c r="I85" s="14"/>
      <c r="J85" s="26"/>
      <c r="K85" s="56"/>
      <c r="L85" s="20"/>
    </row>
    <row r="86" spans="1:27" s="21" customFormat="1" ht="21.75" customHeight="1" x14ac:dyDescent="0.25">
      <c r="A86" s="4"/>
      <c r="B86" s="32"/>
      <c r="C86" s="40" t="s">
        <v>42</v>
      </c>
      <c r="D86" s="24">
        <f t="shared" si="2"/>
        <v>1275</v>
      </c>
      <c r="E86" s="24"/>
      <c r="F86" s="24"/>
      <c r="G86" s="24"/>
      <c r="H86" s="24">
        <f>H87</f>
        <v>1275</v>
      </c>
      <c r="I86" s="14"/>
      <c r="J86" s="19"/>
      <c r="K86" s="56"/>
      <c r="L86" s="20"/>
    </row>
    <row r="87" spans="1:27" s="21" customFormat="1" ht="21.75" hidden="1" customHeight="1" x14ac:dyDescent="0.25">
      <c r="A87" s="4"/>
      <c r="B87" s="32"/>
      <c r="C87" s="23" t="s">
        <v>78</v>
      </c>
      <c r="D87" s="24">
        <f t="shared" si="2"/>
        <v>1275</v>
      </c>
      <c r="E87" s="14"/>
      <c r="F87" s="14"/>
      <c r="G87" s="14"/>
      <c r="H87" s="25">
        <v>1275</v>
      </c>
      <c r="I87" s="14"/>
      <c r="J87" s="26"/>
      <c r="K87" s="56"/>
      <c r="L87" s="20"/>
    </row>
    <row r="88" spans="1:27" s="21" customFormat="1" ht="69.75" customHeight="1" x14ac:dyDescent="0.25">
      <c r="A88" s="4">
        <v>4</v>
      </c>
      <c r="B88" s="12" t="s">
        <v>60</v>
      </c>
      <c r="C88" s="12"/>
      <c r="D88" s="14">
        <f t="shared" si="2"/>
        <v>55760</v>
      </c>
      <c r="E88" s="14">
        <f>E89</f>
        <v>0</v>
      </c>
      <c r="F88" s="14">
        <f t="shared" ref="F88:I88" si="3">F89</f>
        <v>0</v>
      </c>
      <c r="G88" s="14">
        <f t="shared" si="3"/>
        <v>0</v>
      </c>
      <c r="H88" s="14">
        <f t="shared" si="3"/>
        <v>55760</v>
      </c>
      <c r="I88" s="14">
        <f t="shared" si="3"/>
        <v>0</v>
      </c>
      <c r="J88" s="26"/>
      <c r="K88" s="56">
        <f>K89</f>
        <v>55760</v>
      </c>
      <c r="L88" s="20"/>
      <c r="M88" s="20"/>
      <c r="N88" s="20"/>
      <c r="O88" s="20"/>
      <c r="P88" s="20"/>
      <c r="Q88" s="20"/>
      <c r="R88" s="20"/>
      <c r="S88" s="20"/>
      <c r="T88" s="20"/>
      <c r="U88" s="20"/>
      <c r="V88" s="20"/>
      <c r="W88" s="20"/>
      <c r="X88" s="20"/>
      <c r="Y88" s="20"/>
      <c r="Z88" s="20"/>
    </row>
    <row r="89" spans="1:27" ht="54.75" customHeight="1" x14ac:dyDescent="0.25">
      <c r="A89" s="4" t="s">
        <v>11</v>
      </c>
      <c r="B89" s="32" t="s">
        <v>12</v>
      </c>
      <c r="C89" s="32"/>
      <c r="D89" s="14">
        <f t="shared" si="2"/>
        <v>55760</v>
      </c>
      <c r="E89" s="14">
        <f>SUM(E90:E128)</f>
        <v>0</v>
      </c>
      <c r="F89" s="14">
        <f>SUM(F90:F128)</f>
        <v>0</v>
      </c>
      <c r="G89" s="14">
        <f>SUM(G90:G128)</f>
        <v>0</v>
      </c>
      <c r="H89" s="14">
        <f>H90+H92+H105+H126+H128</f>
        <v>55760</v>
      </c>
      <c r="I89" s="14">
        <f>SUM(I90:I128)</f>
        <v>0</v>
      </c>
      <c r="J89" s="37"/>
      <c r="K89" s="56">
        <f>H90+H92+H105+H126+H128</f>
        <v>55760</v>
      </c>
      <c r="L89" s="6"/>
      <c r="M89" s="6"/>
      <c r="N89" s="6"/>
      <c r="O89" s="6"/>
      <c r="P89" s="6"/>
      <c r="Q89" s="6"/>
      <c r="R89" s="6"/>
      <c r="S89" s="6"/>
      <c r="T89" s="6"/>
      <c r="U89" s="6"/>
      <c r="V89" s="6"/>
      <c r="W89" s="6"/>
      <c r="X89" s="6"/>
      <c r="Y89" s="6"/>
      <c r="Z89" s="6"/>
      <c r="AA89" s="6"/>
    </row>
    <row r="90" spans="1:27" s="21" customFormat="1" ht="23.25" customHeight="1" x14ac:dyDescent="0.25">
      <c r="A90" s="4"/>
      <c r="B90" s="32"/>
      <c r="C90" s="40" t="s">
        <v>43</v>
      </c>
      <c r="D90" s="24">
        <f t="shared" si="2"/>
        <v>306</v>
      </c>
      <c r="E90" s="24"/>
      <c r="F90" s="24"/>
      <c r="G90" s="24"/>
      <c r="H90" s="24">
        <f>H91</f>
        <v>306</v>
      </c>
      <c r="I90" s="14"/>
      <c r="J90" s="38"/>
      <c r="K90" s="56"/>
      <c r="L90" s="20"/>
    </row>
    <row r="91" spans="1:27" ht="23.25" hidden="1" customHeight="1" x14ac:dyDescent="0.25">
      <c r="A91" s="9"/>
      <c r="B91" s="28"/>
      <c r="C91" s="23" t="s">
        <v>113</v>
      </c>
      <c r="D91" s="24">
        <f t="shared" si="2"/>
        <v>306</v>
      </c>
      <c r="E91" s="24"/>
      <c r="F91" s="24"/>
      <c r="G91" s="24"/>
      <c r="H91" s="25">
        <v>306</v>
      </c>
      <c r="I91" s="24"/>
      <c r="J91" s="15"/>
      <c r="K91" s="56"/>
      <c r="L91" s="6"/>
    </row>
    <row r="92" spans="1:27" s="21" customFormat="1" ht="23.25" customHeight="1" x14ac:dyDescent="0.25">
      <c r="A92" s="4"/>
      <c r="B92" s="32"/>
      <c r="C92" s="40" t="s">
        <v>41</v>
      </c>
      <c r="D92" s="24">
        <f t="shared" si="2"/>
        <v>21761</v>
      </c>
      <c r="E92" s="24"/>
      <c r="F92" s="24"/>
      <c r="G92" s="24"/>
      <c r="H92" s="24">
        <f>SUM(H93:H104)</f>
        <v>21761</v>
      </c>
      <c r="I92" s="14"/>
      <c r="J92" s="38"/>
      <c r="K92" s="56"/>
      <c r="L92" s="20"/>
    </row>
    <row r="93" spans="1:27" s="21" customFormat="1" ht="23.25" hidden="1" customHeight="1" x14ac:dyDescent="0.25">
      <c r="A93" s="4"/>
      <c r="B93" s="32"/>
      <c r="C93" s="23" t="s">
        <v>93</v>
      </c>
      <c r="D93" s="24">
        <f t="shared" si="2"/>
        <v>2250</v>
      </c>
      <c r="E93" s="24"/>
      <c r="F93" s="24"/>
      <c r="G93" s="24"/>
      <c r="H93" s="25">
        <v>2250</v>
      </c>
      <c r="I93" s="14"/>
      <c r="J93" s="26"/>
      <c r="K93" s="56"/>
      <c r="L93" s="20"/>
    </row>
    <row r="94" spans="1:27" s="21" customFormat="1" ht="23.25" hidden="1" customHeight="1" x14ac:dyDescent="0.25">
      <c r="A94" s="4"/>
      <c r="B94" s="32"/>
      <c r="C94" s="23" t="s">
        <v>94</v>
      </c>
      <c r="D94" s="24">
        <f t="shared" si="2"/>
        <v>1300</v>
      </c>
      <c r="E94" s="24"/>
      <c r="F94" s="24"/>
      <c r="G94" s="24"/>
      <c r="H94" s="25">
        <v>1300</v>
      </c>
      <c r="I94" s="14"/>
      <c r="J94" s="26"/>
      <c r="K94" s="56"/>
      <c r="L94" s="20"/>
    </row>
    <row r="95" spans="1:27" s="21" customFormat="1" ht="23.25" hidden="1" customHeight="1" x14ac:dyDescent="0.25">
      <c r="A95" s="4"/>
      <c r="B95" s="32"/>
      <c r="C95" s="23" t="s">
        <v>95</v>
      </c>
      <c r="D95" s="24">
        <f t="shared" si="2"/>
        <v>1300</v>
      </c>
      <c r="E95" s="24"/>
      <c r="F95" s="24"/>
      <c r="G95" s="24"/>
      <c r="H95" s="25">
        <v>1300</v>
      </c>
      <c r="I95" s="14"/>
      <c r="J95" s="26"/>
      <c r="K95" s="56"/>
      <c r="L95" s="20"/>
    </row>
    <row r="96" spans="1:27" s="21" customFormat="1" ht="23.25" hidden="1" customHeight="1" x14ac:dyDescent="0.25">
      <c r="A96" s="4"/>
      <c r="B96" s="32"/>
      <c r="C96" s="23" t="s">
        <v>96</v>
      </c>
      <c r="D96" s="24">
        <f t="shared" si="2"/>
        <v>721</v>
      </c>
      <c r="E96" s="24"/>
      <c r="F96" s="24"/>
      <c r="G96" s="24"/>
      <c r="H96" s="25">
        <v>721</v>
      </c>
      <c r="I96" s="14"/>
      <c r="J96" s="26"/>
      <c r="K96" s="56"/>
      <c r="L96" s="20"/>
    </row>
    <row r="97" spans="1:12" s="21" customFormat="1" ht="23.25" hidden="1" customHeight="1" x14ac:dyDescent="0.25">
      <c r="A97" s="4"/>
      <c r="B97" s="32"/>
      <c r="C97" s="23" t="s">
        <v>97</v>
      </c>
      <c r="D97" s="24">
        <f t="shared" si="2"/>
        <v>2500</v>
      </c>
      <c r="E97" s="24"/>
      <c r="F97" s="24"/>
      <c r="G97" s="24"/>
      <c r="H97" s="25">
        <v>2500</v>
      </c>
      <c r="I97" s="14"/>
      <c r="J97" s="26"/>
      <c r="K97" s="56"/>
      <c r="L97" s="20"/>
    </row>
    <row r="98" spans="1:12" s="21" customFormat="1" ht="23.25" hidden="1" customHeight="1" x14ac:dyDescent="0.25">
      <c r="A98" s="4"/>
      <c r="B98" s="32"/>
      <c r="C98" s="23" t="s">
        <v>98</v>
      </c>
      <c r="D98" s="24">
        <f t="shared" si="2"/>
        <v>2100</v>
      </c>
      <c r="E98" s="24"/>
      <c r="F98" s="24"/>
      <c r="G98" s="24"/>
      <c r="H98" s="25">
        <v>2100</v>
      </c>
      <c r="I98" s="14"/>
      <c r="J98" s="26"/>
      <c r="K98" s="56"/>
      <c r="L98" s="20"/>
    </row>
    <row r="99" spans="1:12" s="21" customFormat="1" ht="23.25" hidden="1" customHeight="1" x14ac:dyDescent="0.25">
      <c r="A99" s="4"/>
      <c r="B99" s="32"/>
      <c r="C99" s="23" t="s">
        <v>99</v>
      </c>
      <c r="D99" s="24">
        <f t="shared" si="2"/>
        <v>2200</v>
      </c>
      <c r="E99" s="24"/>
      <c r="F99" s="24"/>
      <c r="G99" s="24"/>
      <c r="H99" s="25">
        <v>2200</v>
      </c>
      <c r="I99" s="14"/>
      <c r="J99" s="26"/>
      <c r="K99" s="56"/>
      <c r="L99" s="20"/>
    </row>
    <row r="100" spans="1:12" s="21" customFormat="1" ht="23.25" hidden="1" customHeight="1" x14ac:dyDescent="0.25">
      <c r="A100" s="4"/>
      <c r="B100" s="32"/>
      <c r="C100" s="23" t="s">
        <v>100</v>
      </c>
      <c r="D100" s="24">
        <f t="shared" si="2"/>
        <v>1100</v>
      </c>
      <c r="E100" s="24"/>
      <c r="F100" s="24"/>
      <c r="G100" s="24"/>
      <c r="H100" s="25">
        <v>1100</v>
      </c>
      <c r="I100" s="14"/>
      <c r="J100" s="26"/>
      <c r="K100" s="56"/>
      <c r="L100" s="20"/>
    </row>
    <row r="101" spans="1:12" s="21" customFormat="1" ht="23.25" hidden="1" customHeight="1" x14ac:dyDescent="0.25">
      <c r="A101" s="4"/>
      <c r="B101" s="32"/>
      <c r="C101" s="23" t="s">
        <v>101</v>
      </c>
      <c r="D101" s="24">
        <f t="shared" si="2"/>
        <v>1900</v>
      </c>
      <c r="E101" s="24"/>
      <c r="F101" s="24"/>
      <c r="G101" s="24"/>
      <c r="H101" s="25">
        <v>1900</v>
      </c>
      <c r="I101" s="14"/>
      <c r="J101" s="26"/>
      <c r="K101" s="56"/>
      <c r="L101" s="20"/>
    </row>
    <row r="102" spans="1:12" s="21" customFormat="1" ht="23.25" hidden="1" customHeight="1" x14ac:dyDescent="0.25">
      <c r="A102" s="4"/>
      <c r="B102" s="32"/>
      <c r="C102" s="23" t="s">
        <v>80</v>
      </c>
      <c r="D102" s="24">
        <f t="shared" si="2"/>
        <v>1900</v>
      </c>
      <c r="E102" s="24"/>
      <c r="F102" s="24"/>
      <c r="G102" s="24"/>
      <c r="H102" s="25">
        <v>1900</v>
      </c>
      <c r="I102" s="14"/>
      <c r="J102" s="26"/>
      <c r="K102" s="56"/>
      <c r="L102" s="20"/>
    </row>
    <row r="103" spans="1:12" s="21" customFormat="1" ht="23.25" hidden="1" customHeight="1" x14ac:dyDescent="0.25">
      <c r="A103" s="4"/>
      <c r="B103" s="32"/>
      <c r="C103" s="23" t="s">
        <v>102</v>
      </c>
      <c r="D103" s="24">
        <f t="shared" si="2"/>
        <v>2250</v>
      </c>
      <c r="E103" s="24"/>
      <c r="F103" s="24"/>
      <c r="G103" s="24"/>
      <c r="H103" s="25">
        <v>2250</v>
      </c>
      <c r="I103" s="14"/>
      <c r="J103" s="26"/>
      <c r="K103" s="56"/>
      <c r="L103" s="20"/>
    </row>
    <row r="104" spans="1:12" s="21" customFormat="1" ht="23.25" hidden="1" customHeight="1" x14ac:dyDescent="0.25">
      <c r="A104" s="4"/>
      <c r="B104" s="32"/>
      <c r="C104" s="23" t="s">
        <v>103</v>
      </c>
      <c r="D104" s="24">
        <f t="shared" si="2"/>
        <v>2240</v>
      </c>
      <c r="E104" s="24"/>
      <c r="F104" s="24"/>
      <c r="G104" s="24"/>
      <c r="H104" s="25">
        <v>2240</v>
      </c>
      <c r="I104" s="14"/>
      <c r="J104" s="26"/>
      <c r="K104" s="56"/>
      <c r="L104" s="20"/>
    </row>
    <row r="105" spans="1:12" s="21" customFormat="1" ht="23.25" customHeight="1" x14ac:dyDescent="0.25">
      <c r="A105" s="4"/>
      <c r="B105" s="32"/>
      <c r="C105" s="40" t="s">
        <v>39</v>
      </c>
      <c r="D105" s="24">
        <f t="shared" si="2"/>
        <v>29241</v>
      </c>
      <c r="E105" s="24"/>
      <c r="F105" s="24"/>
      <c r="G105" s="24"/>
      <c r="H105" s="24">
        <f>SUM(H106:H125)</f>
        <v>29241</v>
      </c>
      <c r="I105" s="14"/>
      <c r="J105" s="38"/>
      <c r="K105" s="56"/>
      <c r="L105" s="20"/>
    </row>
    <row r="106" spans="1:12" s="21" customFormat="1" ht="23.25" hidden="1" customHeight="1" x14ac:dyDescent="0.25">
      <c r="A106" s="4"/>
      <c r="B106" s="32"/>
      <c r="C106" s="23" t="s">
        <v>104</v>
      </c>
      <c r="D106" s="24">
        <f t="shared" si="2"/>
        <v>93</v>
      </c>
      <c r="E106" s="24"/>
      <c r="F106" s="24"/>
      <c r="G106" s="24"/>
      <c r="H106" s="25">
        <v>93</v>
      </c>
      <c r="I106" s="14"/>
      <c r="J106" s="26"/>
      <c r="K106" s="56"/>
      <c r="L106" s="20"/>
    </row>
    <row r="107" spans="1:12" s="21" customFormat="1" ht="23.25" hidden="1" customHeight="1" x14ac:dyDescent="0.25">
      <c r="A107" s="4"/>
      <c r="B107" s="32"/>
      <c r="C107" s="23" t="s">
        <v>67</v>
      </c>
      <c r="D107" s="24">
        <f t="shared" si="2"/>
        <v>550</v>
      </c>
      <c r="E107" s="24"/>
      <c r="F107" s="24"/>
      <c r="G107" s="24"/>
      <c r="H107" s="25">
        <v>550</v>
      </c>
      <c r="I107" s="14"/>
      <c r="J107" s="26"/>
      <c r="K107" s="56"/>
      <c r="L107" s="20"/>
    </row>
    <row r="108" spans="1:12" s="21" customFormat="1" ht="23.25" hidden="1" customHeight="1" x14ac:dyDescent="0.25">
      <c r="A108" s="4"/>
      <c r="B108" s="32"/>
      <c r="C108" s="23" t="s">
        <v>68</v>
      </c>
      <c r="D108" s="24">
        <f t="shared" si="2"/>
        <v>300</v>
      </c>
      <c r="E108" s="24"/>
      <c r="F108" s="24"/>
      <c r="G108" s="24"/>
      <c r="H108" s="25">
        <v>300</v>
      </c>
      <c r="I108" s="14"/>
      <c r="J108" s="26"/>
      <c r="K108" s="56"/>
      <c r="L108" s="20"/>
    </row>
    <row r="109" spans="1:12" s="21" customFormat="1" ht="23.25" hidden="1" customHeight="1" x14ac:dyDescent="0.25">
      <c r="A109" s="4"/>
      <c r="B109" s="32"/>
      <c r="C109" s="23" t="s">
        <v>105</v>
      </c>
      <c r="D109" s="24">
        <f t="shared" si="2"/>
        <v>550</v>
      </c>
      <c r="E109" s="24"/>
      <c r="F109" s="24"/>
      <c r="G109" s="24"/>
      <c r="H109" s="25">
        <v>550</v>
      </c>
      <c r="I109" s="14"/>
      <c r="J109" s="26"/>
      <c r="K109" s="56"/>
      <c r="L109" s="20"/>
    </row>
    <row r="110" spans="1:12" s="21" customFormat="1" ht="23.25" hidden="1" customHeight="1" x14ac:dyDescent="0.25">
      <c r="A110" s="4"/>
      <c r="B110" s="32"/>
      <c r="C110" s="23" t="s">
        <v>69</v>
      </c>
      <c r="D110" s="24">
        <f t="shared" si="2"/>
        <v>200</v>
      </c>
      <c r="E110" s="24"/>
      <c r="F110" s="24"/>
      <c r="G110" s="24"/>
      <c r="H110" s="25">
        <v>200</v>
      </c>
      <c r="I110" s="14"/>
      <c r="J110" s="26"/>
      <c r="K110" s="56"/>
      <c r="L110" s="20"/>
    </row>
    <row r="111" spans="1:12" s="21" customFormat="1" ht="23.25" hidden="1" customHeight="1" x14ac:dyDescent="0.25">
      <c r="A111" s="4"/>
      <c r="B111" s="32"/>
      <c r="C111" s="23" t="s">
        <v>70</v>
      </c>
      <c r="D111" s="24">
        <f t="shared" si="2"/>
        <v>100</v>
      </c>
      <c r="E111" s="24"/>
      <c r="F111" s="24"/>
      <c r="G111" s="24"/>
      <c r="H111" s="25">
        <v>100</v>
      </c>
      <c r="I111" s="14"/>
      <c r="J111" s="26"/>
      <c r="K111" s="56"/>
      <c r="L111" s="20"/>
    </row>
    <row r="112" spans="1:12" s="21" customFormat="1" ht="23.25" hidden="1" customHeight="1" x14ac:dyDescent="0.25">
      <c r="A112" s="4"/>
      <c r="B112" s="32"/>
      <c r="C112" s="23" t="s">
        <v>106</v>
      </c>
      <c r="D112" s="24">
        <f t="shared" si="2"/>
        <v>2000</v>
      </c>
      <c r="E112" s="24"/>
      <c r="F112" s="24"/>
      <c r="G112" s="24"/>
      <c r="H112" s="25">
        <v>2000</v>
      </c>
      <c r="I112" s="14"/>
      <c r="J112" s="26"/>
      <c r="K112" s="56"/>
      <c r="L112" s="20"/>
    </row>
    <row r="113" spans="1:12" s="21" customFormat="1" ht="23.25" hidden="1" customHeight="1" x14ac:dyDescent="0.25">
      <c r="A113" s="4"/>
      <c r="B113" s="32"/>
      <c r="C113" s="23" t="s">
        <v>108</v>
      </c>
      <c r="D113" s="24">
        <f t="shared" si="2"/>
        <v>2000</v>
      </c>
      <c r="E113" s="24"/>
      <c r="F113" s="24"/>
      <c r="G113" s="24"/>
      <c r="H113" s="25">
        <v>2000</v>
      </c>
      <c r="I113" s="14"/>
      <c r="J113" s="26"/>
      <c r="K113" s="56"/>
      <c r="L113" s="20"/>
    </row>
    <row r="114" spans="1:12" s="21" customFormat="1" ht="23.25" hidden="1" customHeight="1" x14ac:dyDescent="0.25">
      <c r="A114" s="4"/>
      <c r="B114" s="32"/>
      <c r="C114" s="23" t="s">
        <v>71</v>
      </c>
      <c r="D114" s="24">
        <f t="shared" si="2"/>
        <v>1500</v>
      </c>
      <c r="E114" s="24"/>
      <c r="F114" s="24"/>
      <c r="G114" s="24"/>
      <c r="H114" s="25">
        <v>1500</v>
      </c>
      <c r="I114" s="14"/>
      <c r="J114" s="26"/>
      <c r="K114" s="56"/>
      <c r="L114" s="20"/>
    </row>
    <row r="115" spans="1:12" s="21" customFormat="1" ht="23.25" hidden="1" customHeight="1" x14ac:dyDescent="0.25">
      <c r="A115" s="4"/>
      <c r="B115" s="32"/>
      <c r="C115" s="23" t="s">
        <v>74</v>
      </c>
      <c r="D115" s="24">
        <f t="shared" si="2"/>
        <v>3848</v>
      </c>
      <c r="E115" s="24"/>
      <c r="F115" s="24"/>
      <c r="G115" s="24"/>
      <c r="H115" s="25">
        <v>3848</v>
      </c>
      <c r="I115" s="14"/>
      <c r="J115" s="26"/>
      <c r="K115" s="56"/>
      <c r="L115" s="20"/>
    </row>
    <row r="116" spans="1:12" s="21" customFormat="1" ht="23.25" hidden="1" customHeight="1" x14ac:dyDescent="0.25">
      <c r="A116" s="4"/>
      <c r="B116" s="32"/>
      <c r="C116" s="23" t="s">
        <v>72</v>
      </c>
      <c r="D116" s="24">
        <f t="shared" si="2"/>
        <v>2000</v>
      </c>
      <c r="E116" s="24"/>
      <c r="F116" s="24"/>
      <c r="G116" s="24"/>
      <c r="H116" s="25">
        <v>2000</v>
      </c>
      <c r="I116" s="14"/>
      <c r="J116" s="26"/>
      <c r="K116" s="56"/>
      <c r="L116" s="20"/>
    </row>
    <row r="117" spans="1:12" s="21" customFormat="1" ht="23.25" hidden="1" customHeight="1" x14ac:dyDescent="0.25">
      <c r="A117" s="4"/>
      <c r="B117" s="32"/>
      <c r="C117" s="23" t="s">
        <v>107</v>
      </c>
      <c r="D117" s="24">
        <f t="shared" si="2"/>
        <v>2900</v>
      </c>
      <c r="E117" s="24"/>
      <c r="F117" s="24"/>
      <c r="G117" s="24"/>
      <c r="H117" s="25">
        <v>2900</v>
      </c>
      <c r="I117" s="14"/>
      <c r="J117" s="26"/>
      <c r="K117" s="56"/>
      <c r="L117" s="20"/>
    </row>
    <row r="118" spans="1:12" s="21" customFormat="1" ht="23.25" hidden="1" customHeight="1" x14ac:dyDescent="0.25">
      <c r="A118" s="4"/>
      <c r="B118" s="32"/>
      <c r="C118" s="23" t="s">
        <v>73</v>
      </c>
      <c r="D118" s="24">
        <f t="shared" si="2"/>
        <v>2300</v>
      </c>
      <c r="E118" s="24"/>
      <c r="F118" s="24"/>
      <c r="G118" s="24"/>
      <c r="H118" s="25">
        <v>2300</v>
      </c>
      <c r="I118" s="14"/>
      <c r="J118" s="26"/>
      <c r="K118" s="56"/>
      <c r="L118" s="20"/>
    </row>
    <row r="119" spans="1:12" s="21" customFormat="1" ht="23.25" hidden="1" customHeight="1" x14ac:dyDescent="0.25">
      <c r="A119" s="4"/>
      <c r="B119" s="32"/>
      <c r="C119" s="23" t="s">
        <v>75</v>
      </c>
      <c r="D119" s="24">
        <f t="shared" si="2"/>
        <v>2000</v>
      </c>
      <c r="E119" s="24"/>
      <c r="F119" s="24"/>
      <c r="G119" s="24"/>
      <c r="H119" s="25">
        <v>2000</v>
      </c>
      <c r="I119" s="14"/>
      <c r="J119" s="26"/>
      <c r="K119" s="56"/>
      <c r="L119" s="20"/>
    </row>
    <row r="120" spans="1:12" s="21" customFormat="1" ht="23.25" hidden="1" customHeight="1" x14ac:dyDescent="0.25">
      <c r="A120" s="4"/>
      <c r="B120" s="32"/>
      <c r="C120" s="23" t="s">
        <v>109</v>
      </c>
      <c r="D120" s="24">
        <f t="shared" si="2"/>
        <v>1000</v>
      </c>
      <c r="E120" s="24"/>
      <c r="F120" s="24"/>
      <c r="G120" s="24"/>
      <c r="H120" s="25">
        <v>1000</v>
      </c>
      <c r="I120" s="14"/>
      <c r="J120" s="26"/>
      <c r="K120" s="56"/>
      <c r="L120" s="20"/>
    </row>
    <row r="121" spans="1:12" s="21" customFormat="1" ht="23.25" hidden="1" customHeight="1" x14ac:dyDescent="0.25">
      <c r="A121" s="4"/>
      <c r="B121" s="32"/>
      <c r="C121" s="23" t="s">
        <v>76</v>
      </c>
      <c r="D121" s="24">
        <f t="shared" si="2"/>
        <v>1400</v>
      </c>
      <c r="E121" s="24"/>
      <c r="F121" s="24"/>
      <c r="G121" s="24"/>
      <c r="H121" s="25">
        <v>1400</v>
      </c>
      <c r="I121" s="14"/>
      <c r="J121" s="26"/>
      <c r="K121" s="56"/>
      <c r="L121" s="20"/>
    </row>
    <row r="122" spans="1:12" s="21" customFormat="1" ht="23.25" hidden="1" customHeight="1" x14ac:dyDescent="0.25">
      <c r="A122" s="4"/>
      <c r="B122" s="32"/>
      <c r="C122" s="23" t="s">
        <v>77</v>
      </c>
      <c r="D122" s="24">
        <f t="shared" si="2"/>
        <v>1600</v>
      </c>
      <c r="E122" s="24"/>
      <c r="F122" s="24"/>
      <c r="G122" s="24"/>
      <c r="H122" s="25">
        <v>1600</v>
      </c>
      <c r="I122" s="14"/>
      <c r="J122" s="26"/>
      <c r="K122" s="56"/>
      <c r="L122" s="20"/>
    </row>
    <row r="123" spans="1:12" s="21" customFormat="1" ht="23.25" hidden="1" customHeight="1" x14ac:dyDescent="0.25">
      <c r="A123" s="4"/>
      <c r="B123" s="32"/>
      <c r="C123" s="23" t="s">
        <v>110</v>
      </c>
      <c r="D123" s="24">
        <f t="shared" si="2"/>
        <v>1500</v>
      </c>
      <c r="E123" s="24"/>
      <c r="F123" s="24"/>
      <c r="G123" s="24"/>
      <c r="H123" s="25">
        <v>1500</v>
      </c>
      <c r="I123" s="14"/>
      <c r="J123" s="26"/>
      <c r="K123" s="56"/>
      <c r="L123" s="20"/>
    </row>
    <row r="124" spans="1:12" s="21" customFormat="1" ht="23.25" hidden="1" customHeight="1" x14ac:dyDescent="0.25">
      <c r="A124" s="4"/>
      <c r="B124" s="32"/>
      <c r="C124" s="23" t="s">
        <v>111</v>
      </c>
      <c r="D124" s="24">
        <f t="shared" si="2"/>
        <v>1000</v>
      </c>
      <c r="E124" s="24"/>
      <c r="F124" s="24"/>
      <c r="G124" s="24"/>
      <c r="H124" s="25">
        <v>1000</v>
      </c>
      <c r="I124" s="14"/>
      <c r="J124" s="26"/>
      <c r="K124" s="56"/>
      <c r="L124" s="20"/>
    </row>
    <row r="125" spans="1:12" s="21" customFormat="1" ht="23.25" hidden="1" customHeight="1" x14ac:dyDescent="0.25">
      <c r="A125" s="4"/>
      <c r="B125" s="32"/>
      <c r="C125" s="23" t="s">
        <v>112</v>
      </c>
      <c r="D125" s="24">
        <f t="shared" si="2"/>
        <v>2400</v>
      </c>
      <c r="E125" s="24"/>
      <c r="F125" s="24"/>
      <c r="G125" s="24"/>
      <c r="H125" s="25">
        <v>2400</v>
      </c>
      <c r="I125" s="14"/>
      <c r="J125" s="26"/>
      <c r="K125" s="56"/>
      <c r="L125" s="20"/>
    </row>
    <row r="126" spans="1:12" s="21" customFormat="1" ht="23.25" customHeight="1" x14ac:dyDescent="0.25">
      <c r="A126" s="4"/>
      <c r="B126" s="32"/>
      <c r="C126" s="40" t="s">
        <v>42</v>
      </c>
      <c r="D126" s="24">
        <f t="shared" si="2"/>
        <v>1692</v>
      </c>
      <c r="E126" s="24"/>
      <c r="F126" s="24"/>
      <c r="G126" s="24"/>
      <c r="H126" s="24">
        <f>H127</f>
        <v>1692</v>
      </c>
      <c r="I126" s="14"/>
      <c r="J126" s="38"/>
      <c r="K126" s="56"/>
      <c r="L126" s="20"/>
    </row>
    <row r="127" spans="1:12" s="21" customFormat="1" ht="23.25" hidden="1" customHeight="1" x14ac:dyDescent="0.25">
      <c r="A127" s="4"/>
      <c r="B127" s="32"/>
      <c r="C127" s="23" t="s">
        <v>78</v>
      </c>
      <c r="D127" s="24">
        <f t="shared" si="2"/>
        <v>1692</v>
      </c>
      <c r="E127" s="24"/>
      <c r="F127" s="24"/>
      <c r="G127" s="24"/>
      <c r="H127" s="25">
        <v>1692</v>
      </c>
      <c r="I127" s="14"/>
      <c r="J127" s="26"/>
      <c r="K127" s="56"/>
      <c r="L127" s="20"/>
    </row>
    <row r="128" spans="1:12" s="21" customFormat="1" ht="23.25" customHeight="1" x14ac:dyDescent="0.25">
      <c r="A128" s="4"/>
      <c r="B128" s="32"/>
      <c r="C128" s="40" t="s">
        <v>40</v>
      </c>
      <c r="D128" s="24">
        <f t="shared" si="2"/>
        <v>2760</v>
      </c>
      <c r="E128" s="24"/>
      <c r="F128" s="24"/>
      <c r="G128" s="24"/>
      <c r="H128" s="24">
        <f>SUM(H129:H131)</f>
        <v>2760</v>
      </c>
      <c r="I128" s="14"/>
      <c r="J128" s="38"/>
      <c r="K128" s="56"/>
      <c r="L128" s="20"/>
    </row>
    <row r="129" spans="1:33" s="21" customFormat="1" ht="23.25" hidden="1" customHeight="1" x14ac:dyDescent="0.25">
      <c r="A129" s="4"/>
      <c r="B129" s="32"/>
      <c r="C129" s="23" t="s">
        <v>114</v>
      </c>
      <c r="D129" s="24">
        <f t="shared" si="2"/>
        <v>952</v>
      </c>
      <c r="E129" s="14"/>
      <c r="F129" s="14"/>
      <c r="G129" s="14"/>
      <c r="H129" s="25">
        <v>952</v>
      </c>
      <c r="I129" s="14"/>
      <c r="J129" s="26"/>
      <c r="K129" s="56"/>
      <c r="L129" s="20"/>
    </row>
    <row r="130" spans="1:33" s="21" customFormat="1" ht="23.25" hidden="1" customHeight="1" x14ac:dyDescent="0.25">
      <c r="A130" s="4"/>
      <c r="B130" s="32"/>
      <c r="C130" s="23" t="s">
        <v>79</v>
      </c>
      <c r="D130" s="24">
        <f t="shared" si="2"/>
        <v>1004</v>
      </c>
      <c r="E130" s="14"/>
      <c r="F130" s="14"/>
      <c r="G130" s="14"/>
      <c r="H130" s="25">
        <v>1004</v>
      </c>
      <c r="I130" s="14"/>
      <c r="J130" s="26"/>
      <c r="K130" s="56"/>
      <c r="L130" s="20"/>
    </row>
    <row r="131" spans="1:33" s="21" customFormat="1" ht="23.25" hidden="1" customHeight="1" x14ac:dyDescent="0.25">
      <c r="A131" s="4"/>
      <c r="B131" s="32"/>
      <c r="C131" s="23" t="s">
        <v>115</v>
      </c>
      <c r="D131" s="24">
        <f t="shared" si="2"/>
        <v>804</v>
      </c>
      <c r="E131" s="14"/>
      <c r="F131" s="14"/>
      <c r="G131" s="14"/>
      <c r="H131" s="25">
        <v>804</v>
      </c>
      <c r="I131" s="14"/>
      <c r="J131" s="26"/>
      <c r="K131" s="56"/>
      <c r="L131" s="20"/>
    </row>
    <row r="132" spans="1:33" s="21" customFormat="1" ht="54" customHeight="1" x14ac:dyDescent="0.25">
      <c r="A132" s="4">
        <v>5</v>
      </c>
      <c r="B132" s="12" t="s">
        <v>61</v>
      </c>
      <c r="C132" s="12"/>
      <c r="D132" s="14">
        <f t="shared" si="2"/>
        <v>2346</v>
      </c>
      <c r="E132" s="14">
        <f>E133+E139+E140+E146</f>
        <v>2346</v>
      </c>
      <c r="F132" s="14">
        <f>F133+F139+F140+F146</f>
        <v>0</v>
      </c>
      <c r="G132" s="14">
        <f>G133+G139+G140+G146</f>
        <v>0</v>
      </c>
      <c r="H132" s="14">
        <f>H133+H139+H140+H146</f>
        <v>0</v>
      </c>
      <c r="I132" s="14">
        <f>I133+I139+I140+I146</f>
        <v>0</v>
      </c>
      <c r="J132" s="26"/>
      <c r="K132" s="56">
        <f>K133+K140</f>
        <v>2346</v>
      </c>
      <c r="L132" s="20"/>
      <c r="M132" s="20"/>
      <c r="N132" s="20"/>
      <c r="O132" s="20"/>
      <c r="P132" s="20"/>
      <c r="Q132" s="20"/>
      <c r="R132" s="20"/>
      <c r="S132" s="20"/>
      <c r="T132" s="20"/>
      <c r="U132" s="20"/>
      <c r="V132" s="20"/>
      <c r="W132" s="20"/>
      <c r="X132" s="20"/>
      <c r="Y132" s="20"/>
      <c r="Z132" s="20"/>
      <c r="AA132" s="20"/>
      <c r="AB132" s="20"/>
      <c r="AC132" s="20"/>
      <c r="AD132" s="20">
        <f t="shared" ref="AD132:AG132" si="4">V132-V133-V139-V140</f>
        <v>0</v>
      </c>
      <c r="AE132" s="20">
        <f t="shared" si="4"/>
        <v>0</v>
      </c>
      <c r="AF132" s="20">
        <f t="shared" si="4"/>
        <v>0</v>
      </c>
      <c r="AG132" s="20">
        <f t="shared" si="4"/>
        <v>0</v>
      </c>
    </row>
    <row r="133" spans="1:33" s="21" customFormat="1" ht="85.5" customHeight="1" x14ac:dyDescent="0.25">
      <c r="A133" s="4" t="s">
        <v>13</v>
      </c>
      <c r="B133" s="32" t="s">
        <v>14</v>
      </c>
      <c r="C133" s="32"/>
      <c r="D133" s="14">
        <f t="shared" si="2"/>
        <v>922</v>
      </c>
      <c r="E133" s="14">
        <f>SUM(E134:E134)</f>
        <v>922</v>
      </c>
      <c r="F133" s="14">
        <f>SUM(F134:F134)</f>
        <v>0</v>
      </c>
      <c r="G133" s="14">
        <f>SUM(G134:G134)</f>
        <v>0</v>
      </c>
      <c r="H133" s="14">
        <f>SUM(H134:H134)</f>
        <v>0</v>
      </c>
      <c r="I133" s="14">
        <f>SUM(I134:I134)</f>
        <v>0</v>
      </c>
      <c r="J133" s="26"/>
      <c r="K133" s="58">
        <f>E134</f>
        <v>922</v>
      </c>
      <c r="L133" s="20"/>
      <c r="M133" s="20"/>
      <c r="N133" s="20"/>
      <c r="O133" s="20"/>
      <c r="P133" s="20"/>
      <c r="Q133" s="20"/>
      <c r="R133" s="20"/>
      <c r="S133" s="20"/>
    </row>
    <row r="134" spans="1:33" s="21" customFormat="1" ht="22.5" customHeight="1" x14ac:dyDescent="0.25">
      <c r="A134" s="4"/>
      <c r="B134" s="32"/>
      <c r="C134" s="40" t="s">
        <v>40</v>
      </c>
      <c r="D134" s="24">
        <f t="shared" si="2"/>
        <v>922</v>
      </c>
      <c r="E134" s="24">
        <f>SUM(E135:E138)</f>
        <v>922</v>
      </c>
      <c r="F134" s="14"/>
      <c r="G134" s="14"/>
      <c r="H134" s="14"/>
      <c r="I134" s="14"/>
      <c r="J134" s="26"/>
      <c r="K134" s="56"/>
      <c r="L134" s="20"/>
      <c r="M134" s="20"/>
      <c r="N134" s="20"/>
      <c r="O134" s="20"/>
      <c r="P134" s="20"/>
      <c r="Q134" s="20"/>
      <c r="R134" s="20"/>
      <c r="S134" s="20"/>
    </row>
    <row r="135" spans="1:33" ht="37.5" hidden="1" customHeight="1" x14ac:dyDescent="0.25">
      <c r="A135" s="9"/>
      <c r="B135" s="28"/>
      <c r="C135" s="23" t="s">
        <v>141</v>
      </c>
      <c r="D135" s="30">
        <f t="shared" si="2"/>
        <v>231.5</v>
      </c>
      <c r="E135" s="30">
        <v>231.5</v>
      </c>
      <c r="F135" s="24"/>
      <c r="G135" s="24"/>
      <c r="H135" s="24"/>
      <c r="I135" s="24"/>
      <c r="J135" s="60" t="s">
        <v>139</v>
      </c>
      <c r="K135" s="56"/>
      <c r="L135" s="6"/>
    </row>
    <row r="136" spans="1:33" ht="37.5" hidden="1" customHeight="1" x14ac:dyDescent="0.25">
      <c r="A136" s="9"/>
      <c r="B136" s="28"/>
      <c r="C136" s="23" t="s">
        <v>116</v>
      </c>
      <c r="D136" s="24">
        <f t="shared" si="2"/>
        <v>228</v>
      </c>
      <c r="E136" s="24">
        <v>228</v>
      </c>
      <c r="F136" s="24"/>
      <c r="G136" s="24"/>
      <c r="H136" s="24"/>
      <c r="I136" s="24"/>
      <c r="J136" s="61"/>
      <c r="K136" s="56"/>
      <c r="L136" s="6"/>
    </row>
    <row r="137" spans="1:33" ht="37.5" hidden="1" customHeight="1" x14ac:dyDescent="0.25">
      <c r="A137" s="9"/>
      <c r="B137" s="28"/>
      <c r="C137" s="23" t="s">
        <v>117</v>
      </c>
      <c r="D137" s="30">
        <f t="shared" si="2"/>
        <v>230.5</v>
      </c>
      <c r="E137" s="30">
        <v>230.5</v>
      </c>
      <c r="F137" s="24"/>
      <c r="G137" s="24"/>
      <c r="H137" s="24"/>
      <c r="I137" s="24"/>
      <c r="J137" s="61"/>
      <c r="K137" s="56"/>
      <c r="L137" s="6"/>
    </row>
    <row r="138" spans="1:33" ht="37.5" hidden="1" customHeight="1" x14ac:dyDescent="0.25">
      <c r="A138" s="9"/>
      <c r="B138" s="28"/>
      <c r="C138" s="23" t="s">
        <v>118</v>
      </c>
      <c r="D138" s="24">
        <f t="shared" ref="D138:D201" si="5">SUM(E138:I138)</f>
        <v>232</v>
      </c>
      <c r="E138" s="24">
        <v>232</v>
      </c>
      <c r="F138" s="24"/>
      <c r="G138" s="24"/>
      <c r="H138" s="24"/>
      <c r="I138" s="24"/>
      <c r="J138" s="62"/>
      <c r="K138" s="56"/>
      <c r="L138" s="6"/>
    </row>
    <row r="139" spans="1:33" s="21" customFormat="1" ht="57" customHeight="1" x14ac:dyDescent="0.25">
      <c r="A139" s="4" t="s">
        <v>15</v>
      </c>
      <c r="B139" s="32" t="s">
        <v>16</v>
      </c>
      <c r="C139" s="32"/>
      <c r="D139" s="14">
        <f t="shared" si="5"/>
        <v>0</v>
      </c>
      <c r="E139" s="14"/>
      <c r="F139" s="14"/>
      <c r="G139" s="14"/>
      <c r="H139" s="14"/>
      <c r="I139" s="14"/>
      <c r="J139" s="26"/>
      <c r="K139" s="58"/>
      <c r="L139" s="20"/>
    </row>
    <row r="140" spans="1:33" s="21" customFormat="1" ht="59.25" customHeight="1" x14ac:dyDescent="0.25">
      <c r="A140" s="4" t="s">
        <v>17</v>
      </c>
      <c r="B140" s="32" t="s">
        <v>18</v>
      </c>
      <c r="C140" s="32"/>
      <c r="D140" s="14">
        <f>D141+D142+D145</f>
        <v>1424</v>
      </c>
      <c r="E140" s="14">
        <f t="shared" ref="E140:I140" si="6">E141+E142+E145</f>
        <v>1424</v>
      </c>
      <c r="F140" s="14">
        <f t="shared" si="6"/>
        <v>0</v>
      </c>
      <c r="G140" s="14">
        <f t="shared" si="6"/>
        <v>0</v>
      </c>
      <c r="H140" s="14">
        <f t="shared" si="6"/>
        <v>0</v>
      </c>
      <c r="I140" s="14">
        <f t="shared" si="6"/>
        <v>0</v>
      </c>
      <c r="J140" s="26"/>
      <c r="K140" s="58">
        <f>E141+E142+E145</f>
        <v>1424</v>
      </c>
      <c r="L140" s="20"/>
      <c r="M140" s="41"/>
      <c r="N140" s="41"/>
      <c r="O140" s="41"/>
      <c r="P140" s="41"/>
      <c r="Q140" s="41"/>
      <c r="R140" s="41"/>
      <c r="S140" s="41"/>
    </row>
    <row r="141" spans="1:33" s="21" customFormat="1" ht="27.75" customHeight="1" x14ac:dyDescent="0.25">
      <c r="A141" s="4"/>
      <c r="B141" s="32"/>
      <c r="C141" s="40" t="s">
        <v>144</v>
      </c>
      <c r="D141" s="24">
        <f t="shared" ref="D141" si="7">SUM(E141:I141)</f>
        <v>1000</v>
      </c>
      <c r="E141" s="24">
        <v>1000</v>
      </c>
      <c r="F141" s="24"/>
      <c r="G141" s="14"/>
      <c r="H141" s="14"/>
      <c r="I141" s="14"/>
      <c r="J141" s="40"/>
      <c r="K141" s="56"/>
      <c r="L141" s="20"/>
    </row>
    <row r="142" spans="1:33" s="21" customFormat="1" ht="21" customHeight="1" x14ac:dyDescent="0.25">
      <c r="A142" s="4"/>
      <c r="B142" s="32"/>
      <c r="C142" s="40" t="s">
        <v>39</v>
      </c>
      <c r="D142" s="24">
        <f t="shared" si="5"/>
        <v>80</v>
      </c>
      <c r="E142" s="24">
        <f>SUM(E143:E144)</f>
        <v>80</v>
      </c>
      <c r="F142" s="24"/>
      <c r="G142" s="14"/>
      <c r="H142" s="14"/>
      <c r="I142" s="14"/>
      <c r="J142" s="26"/>
      <c r="K142" s="56"/>
      <c r="L142" s="20"/>
    </row>
    <row r="143" spans="1:33" ht="21" hidden="1" customHeight="1" x14ac:dyDescent="0.25">
      <c r="A143" s="9"/>
      <c r="B143" s="28"/>
      <c r="C143" s="23" t="s">
        <v>73</v>
      </c>
      <c r="D143" s="24">
        <f t="shared" si="5"/>
        <v>30</v>
      </c>
      <c r="E143" s="24">
        <v>30</v>
      </c>
      <c r="F143" s="24"/>
      <c r="G143" s="24"/>
      <c r="H143" s="24"/>
      <c r="I143" s="24"/>
      <c r="J143" s="15"/>
      <c r="K143" s="56"/>
      <c r="L143" s="6"/>
    </row>
    <row r="144" spans="1:33" ht="21" hidden="1" customHeight="1" x14ac:dyDescent="0.25">
      <c r="A144" s="9"/>
      <c r="B144" s="28"/>
      <c r="C144" s="23" t="s">
        <v>75</v>
      </c>
      <c r="D144" s="24">
        <f t="shared" si="5"/>
        <v>50</v>
      </c>
      <c r="E144" s="24">
        <v>50</v>
      </c>
      <c r="F144" s="24"/>
      <c r="G144" s="24"/>
      <c r="H144" s="24"/>
      <c r="I144" s="24"/>
      <c r="J144" s="15"/>
      <c r="K144" s="56"/>
      <c r="L144" s="6"/>
    </row>
    <row r="145" spans="1:22" s="21" customFormat="1" ht="21" customHeight="1" x14ac:dyDescent="0.25">
      <c r="A145" s="4"/>
      <c r="B145" s="32"/>
      <c r="C145" s="40" t="s">
        <v>40</v>
      </c>
      <c r="D145" s="24">
        <f t="shared" si="5"/>
        <v>344</v>
      </c>
      <c r="E145" s="24">
        <f>SUM(E152:E154)</f>
        <v>344</v>
      </c>
      <c r="F145" s="24"/>
      <c r="G145" s="14"/>
      <c r="H145" s="14"/>
      <c r="I145" s="14"/>
      <c r="J145" s="26"/>
      <c r="K145" s="56"/>
      <c r="L145" s="20"/>
    </row>
    <row r="146" spans="1:22" ht="31.5" hidden="1" x14ac:dyDescent="0.25">
      <c r="A146" s="9" t="s">
        <v>19</v>
      </c>
      <c r="B146" s="28" t="s">
        <v>20</v>
      </c>
      <c r="C146" s="28"/>
      <c r="D146" s="14">
        <f t="shared" si="5"/>
        <v>0</v>
      </c>
      <c r="E146" s="24">
        <f>SUM(E147:E151)</f>
        <v>0</v>
      </c>
      <c r="F146" s="24">
        <f t="shared" ref="F146:I146" si="8">SUM(F147:F151)</f>
        <v>0</v>
      </c>
      <c r="G146" s="24">
        <f t="shared" si="8"/>
        <v>0</v>
      </c>
      <c r="H146" s="24">
        <f t="shared" si="8"/>
        <v>0</v>
      </c>
      <c r="I146" s="24">
        <f t="shared" si="8"/>
        <v>0</v>
      </c>
      <c r="J146" s="15"/>
      <c r="K146" s="56"/>
      <c r="L146" s="6"/>
    </row>
    <row r="147" spans="1:22" hidden="1" x14ac:dyDescent="0.25">
      <c r="A147" s="9"/>
      <c r="B147" s="28"/>
      <c r="C147" s="40" t="s">
        <v>38</v>
      </c>
      <c r="D147" s="14">
        <f t="shared" si="5"/>
        <v>0</v>
      </c>
      <c r="E147" s="24"/>
      <c r="F147" s="24"/>
      <c r="G147" s="24"/>
      <c r="H147" s="24"/>
      <c r="I147" s="24"/>
      <c r="J147" s="15"/>
      <c r="K147" s="56"/>
      <c r="L147" s="6"/>
    </row>
    <row r="148" spans="1:22" hidden="1" x14ac:dyDescent="0.25">
      <c r="A148" s="9"/>
      <c r="B148" s="28"/>
      <c r="C148" s="40" t="s">
        <v>41</v>
      </c>
      <c r="D148" s="14">
        <f t="shared" si="5"/>
        <v>0</v>
      </c>
      <c r="E148" s="24"/>
      <c r="F148" s="24"/>
      <c r="G148" s="24"/>
      <c r="H148" s="24"/>
      <c r="I148" s="24"/>
      <c r="J148" s="15"/>
      <c r="K148" s="56"/>
      <c r="L148" s="6"/>
    </row>
    <row r="149" spans="1:22" hidden="1" x14ac:dyDescent="0.25">
      <c r="A149" s="9"/>
      <c r="B149" s="28"/>
      <c r="C149" s="40" t="s">
        <v>39</v>
      </c>
      <c r="D149" s="14">
        <f t="shared" si="5"/>
        <v>0</v>
      </c>
      <c r="E149" s="24"/>
      <c r="F149" s="24"/>
      <c r="G149" s="24"/>
      <c r="H149" s="24"/>
      <c r="I149" s="24"/>
      <c r="J149" s="15"/>
      <c r="K149" s="56"/>
      <c r="L149" s="6"/>
    </row>
    <row r="150" spans="1:22" hidden="1" x14ac:dyDescent="0.25">
      <c r="A150" s="9"/>
      <c r="B150" s="28"/>
      <c r="C150" s="40" t="s">
        <v>42</v>
      </c>
      <c r="D150" s="14">
        <f t="shared" si="5"/>
        <v>0</v>
      </c>
      <c r="E150" s="24"/>
      <c r="F150" s="24"/>
      <c r="G150" s="24"/>
      <c r="H150" s="24"/>
      <c r="I150" s="24"/>
      <c r="J150" s="15"/>
      <c r="K150" s="56"/>
      <c r="L150" s="6"/>
    </row>
    <row r="151" spans="1:22" hidden="1" x14ac:dyDescent="0.25">
      <c r="A151" s="9"/>
      <c r="B151" s="28"/>
      <c r="C151" s="40" t="s">
        <v>40</v>
      </c>
      <c r="D151" s="14">
        <f t="shared" si="5"/>
        <v>0</v>
      </c>
      <c r="E151" s="24"/>
      <c r="F151" s="24"/>
      <c r="G151" s="24"/>
      <c r="H151" s="24"/>
      <c r="I151" s="24"/>
      <c r="J151" s="15"/>
      <c r="K151" s="56"/>
      <c r="L151" s="6"/>
    </row>
    <row r="152" spans="1:22" hidden="1" x14ac:dyDescent="0.25">
      <c r="A152" s="9"/>
      <c r="B152" s="28"/>
      <c r="C152" s="23" t="s">
        <v>114</v>
      </c>
      <c r="D152" s="24">
        <f t="shared" si="5"/>
        <v>115</v>
      </c>
      <c r="E152" s="24">
        <v>115</v>
      </c>
      <c r="F152" s="24"/>
      <c r="G152" s="24"/>
      <c r="H152" s="24"/>
      <c r="I152" s="24"/>
      <c r="J152" s="15"/>
      <c r="K152" s="56"/>
      <c r="L152" s="6"/>
    </row>
    <row r="153" spans="1:22" hidden="1" x14ac:dyDescent="0.25">
      <c r="A153" s="9"/>
      <c r="B153" s="28"/>
      <c r="C153" s="23" t="s">
        <v>79</v>
      </c>
      <c r="D153" s="24">
        <f t="shared" si="5"/>
        <v>114</v>
      </c>
      <c r="E153" s="24">
        <v>114</v>
      </c>
      <c r="F153" s="24"/>
      <c r="G153" s="24"/>
      <c r="H153" s="24"/>
      <c r="I153" s="24"/>
      <c r="J153" s="15"/>
      <c r="K153" s="56"/>
      <c r="L153" s="6"/>
    </row>
    <row r="154" spans="1:22" hidden="1" x14ac:dyDescent="0.25">
      <c r="A154" s="9"/>
      <c r="B154" s="28"/>
      <c r="C154" s="23" t="s">
        <v>115</v>
      </c>
      <c r="D154" s="24">
        <f t="shared" si="5"/>
        <v>115</v>
      </c>
      <c r="E154" s="24">
        <v>115</v>
      </c>
      <c r="F154" s="24"/>
      <c r="G154" s="24"/>
      <c r="H154" s="24"/>
      <c r="I154" s="24"/>
      <c r="J154" s="15"/>
      <c r="K154" s="56"/>
      <c r="L154" s="6"/>
    </row>
    <row r="155" spans="1:22" s="21" customFormat="1" ht="56.25" customHeight="1" x14ac:dyDescent="0.25">
      <c r="A155" s="4">
        <v>6</v>
      </c>
      <c r="B155" s="12" t="s">
        <v>62</v>
      </c>
      <c r="C155" s="12"/>
      <c r="D155" s="14">
        <f t="shared" si="5"/>
        <v>6385</v>
      </c>
      <c r="E155" s="14">
        <f>SUM(E156:E180)</f>
        <v>0</v>
      </c>
      <c r="F155" s="14">
        <f>SUM(F156:F180)</f>
        <v>0</v>
      </c>
      <c r="G155" s="14">
        <f>G156+G157+G159+G180</f>
        <v>6385</v>
      </c>
      <c r="H155" s="14">
        <f>SUM(H156:H180)</f>
        <v>0</v>
      </c>
      <c r="I155" s="14">
        <f>SUM(I156:I180)</f>
        <v>0</v>
      </c>
      <c r="J155" s="26"/>
      <c r="K155" s="56">
        <f>G156+G157+G159+G180</f>
        <v>6385</v>
      </c>
      <c r="L155" s="20"/>
      <c r="M155" s="41"/>
      <c r="N155" s="41"/>
      <c r="O155" s="41"/>
      <c r="P155" s="41"/>
      <c r="Q155" s="41"/>
      <c r="R155" s="41"/>
      <c r="S155" s="41"/>
      <c r="T155" s="41"/>
      <c r="U155" s="41"/>
      <c r="V155" s="41"/>
    </row>
    <row r="156" spans="1:22" s="21" customFormat="1" ht="26.25" customHeight="1" x14ac:dyDescent="0.25">
      <c r="A156" s="4"/>
      <c r="B156" s="12"/>
      <c r="C156" s="40" t="s">
        <v>44</v>
      </c>
      <c r="D156" s="24">
        <f t="shared" si="5"/>
        <v>868</v>
      </c>
      <c r="E156" s="24"/>
      <c r="F156" s="24"/>
      <c r="G156" s="24">
        <v>868</v>
      </c>
      <c r="H156" s="24"/>
      <c r="I156" s="24"/>
      <c r="J156" s="26"/>
      <c r="K156" s="56"/>
      <c r="L156" s="20"/>
    </row>
    <row r="157" spans="1:22" s="21" customFormat="1" ht="19.5" customHeight="1" x14ac:dyDescent="0.25">
      <c r="A157" s="4"/>
      <c r="B157" s="12"/>
      <c r="C157" s="40" t="s">
        <v>43</v>
      </c>
      <c r="D157" s="24">
        <f t="shared" si="5"/>
        <v>85</v>
      </c>
      <c r="E157" s="24"/>
      <c r="F157" s="24"/>
      <c r="G157" s="24">
        <f>G158</f>
        <v>85</v>
      </c>
      <c r="H157" s="24"/>
      <c r="I157" s="24"/>
      <c r="J157" s="26"/>
      <c r="K157" s="56"/>
      <c r="L157" s="20"/>
    </row>
    <row r="158" spans="1:22" ht="19.5" hidden="1" customHeight="1" x14ac:dyDescent="0.25">
      <c r="A158" s="9"/>
      <c r="B158" s="12"/>
      <c r="C158" s="23" t="s">
        <v>119</v>
      </c>
      <c r="D158" s="24">
        <f t="shared" si="5"/>
        <v>85</v>
      </c>
      <c r="E158" s="24"/>
      <c r="F158" s="24"/>
      <c r="G158" s="24">
        <v>85</v>
      </c>
      <c r="H158" s="24"/>
      <c r="I158" s="24"/>
      <c r="J158" s="15"/>
      <c r="K158" s="56"/>
      <c r="L158" s="6"/>
    </row>
    <row r="159" spans="1:22" s="21" customFormat="1" ht="19.5" customHeight="1" x14ac:dyDescent="0.25">
      <c r="A159" s="4"/>
      <c r="B159" s="12"/>
      <c r="C159" s="40" t="s">
        <v>39</v>
      </c>
      <c r="D159" s="24">
        <f t="shared" si="5"/>
        <v>4714</v>
      </c>
      <c r="E159" s="24"/>
      <c r="F159" s="24"/>
      <c r="G159" s="24">
        <f>SUM(G160:G179)</f>
        <v>4714</v>
      </c>
      <c r="H159" s="24"/>
      <c r="I159" s="24"/>
      <c r="J159" s="26"/>
      <c r="K159" s="56"/>
      <c r="L159" s="20"/>
    </row>
    <row r="160" spans="1:22" s="21" customFormat="1" ht="19.5" hidden="1" customHeight="1" x14ac:dyDescent="0.25">
      <c r="A160" s="4"/>
      <c r="B160" s="12"/>
      <c r="C160" s="23" t="s">
        <v>67</v>
      </c>
      <c r="D160" s="24">
        <f t="shared" si="5"/>
        <v>50</v>
      </c>
      <c r="E160" s="24"/>
      <c r="F160" s="24"/>
      <c r="G160" s="25">
        <v>50</v>
      </c>
      <c r="H160" s="24"/>
      <c r="I160" s="24"/>
      <c r="J160" s="26"/>
      <c r="K160" s="56"/>
      <c r="L160" s="20"/>
    </row>
    <row r="161" spans="1:12" s="21" customFormat="1" ht="19.5" hidden="1" customHeight="1" x14ac:dyDescent="0.25">
      <c r="A161" s="4"/>
      <c r="B161" s="12"/>
      <c r="C161" s="23" t="s">
        <v>70</v>
      </c>
      <c r="D161" s="24">
        <f t="shared" si="5"/>
        <v>150</v>
      </c>
      <c r="E161" s="24"/>
      <c r="F161" s="24"/>
      <c r="G161" s="25">
        <v>150</v>
      </c>
      <c r="H161" s="24"/>
      <c r="I161" s="24"/>
      <c r="J161" s="26"/>
      <c r="K161" s="56"/>
      <c r="L161" s="20"/>
    </row>
    <row r="162" spans="1:12" s="21" customFormat="1" ht="19.5" hidden="1" customHeight="1" x14ac:dyDescent="0.25">
      <c r="A162" s="4"/>
      <c r="B162" s="12"/>
      <c r="C162" s="23" t="s">
        <v>104</v>
      </c>
      <c r="D162" s="24">
        <f t="shared" si="5"/>
        <v>50</v>
      </c>
      <c r="E162" s="24"/>
      <c r="F162" s="24"/>
      <c r="G162" s="25">
        <v>50</v>
      </c>
      <c r="H162" s="24"/>
      <c r="I162" s="24"/>
      <c r="J162" s="26"/>
      <c r="K162" s="56"/>
      <c r="L162" s="20"/>
    </row>
    <row r="163" spans="1:12" s="21" customFormat="1" ht="19.5" hidden="1" customHeight="1" x14ac:dyDescent="0.25">
      <c r="A163" s="4"/>
      <c r="B163" s="12"/>
      <c r="C163" s="23" t="s">
        <v>68</v>
      </c>
      <c r="D163" s="24">
        <f t="shared" si="5"/>
        <v>150</v>
      </c>
      <c r="E163" s="24"/>
      <c r="F163" s="24"/>
      <c r="G163" s="25">
        <v>150</v>
      </c>
      <c r="H163" s="24"/>
      <c r="I163" s="24"/>
      <c r="J163" s="26"/>
      <c r="K163" s="56"/>
      <c r="L163" s="20"/>
    </row>
    <row r="164" spans="1:12" s="21" customFormat="1" ht="19.5" hidden="1" customHeight="1" x14ac:dyDescent="0.25">
      <c r="A164" s="4"/>
      <c r="B164" s="12"/>
      <c r="C164" s="23" t="s">
        <v>120</v>
      </c>
      <c r="D164" s="24">
        <f t="shared" si="5"/>
        <v>464</v>
      </c>
      <c r="E164" s="24"/>
      <c r="F164" s="24"/>
      <c r="G164" s="25">
        <v>464</v>
      </c>
      <c r="H164" s="24"/>
      <c r="I164" s="24"/>
      <c r="J164" s="26"/>
      <c r="K164" s="56"/>
      <c r="L164" s="20"/>
    </row>
    <row r="165" spans="1:12" s="21" customFormat="1" ht="19.5" hidden="1" customHeight="1" x14ac:dyDescent="0.25">
      <c r="A165" s="4"/>
      <c r="B165" s="12"/>
      <c r="C165" s="23" t="s">
        <v>105</v>
      </c>
      <c r="D165" s="24">
        <f t="shared" si="5"/>
        <v>100</v>
      </c>
      <c r="E165" s="24"/>
      <c r="F165" s="24"/>
      <c r="G165" s="25">
        <v>100</v>
      </c>
      <c r="H165" s="24"/>
      <c r="I165" s="24"/>
      <c r="J165" s="26"/>
      <c r="K165" s="56"/>
      <c r="L165" s="20"/>
    </row>
    <row r="166" spans="1:12" s="21" customFormat="1" ht="19.5" hidden="1" customHeight="1" x14ac:dyDescent="0.25">
      <c r="A166" s="4"/>
      <c r="B166" s="12"/>
      <c r="C166" s="23" t="s">
        <v>69</v>
      </c>
      <c r="D166" s="24">
        <f t="shared" si="5"/>
        <v>50</v>
      </c>
      <c r="E166" s="24"/>
      <c r="F166" s="24"/>
      <c r="G166" s="25">
        <v>50</v>
      </c>
      <c r="H166" s="24"/>
      <c r="I166" s="24"/>
      <c r="J166" s="26"/>
      <c r="K166" s="56"/>
      <c r="L166" s="20"/>
    </row>
    <row r="167" spans="1:12" s="21" customFormat="1" ht="19.5" hidden="1" customHeight="1" x14ac:dyDescent="0.25">
      <c r="A167" s="4"/>
      <c r="B167" s="12"/>
      <c r="C167" s="23" t="s">
        <v>106</v>
      </c>
      <c r="D167" s="24">
        <f t="shared" si="5"/>
        <v>340</v>
      </c>
      <c r="E167" s="24"/>
      <c r="F167" s="24"/>
      <c r="G167" s="25">
        <v>340</v>
      </c>
      <c r="H167" s="24"/>
      <c r="I167" s="24"/>
      <c r="J167" s="26"/>
      <c r="K167" s="56"/>
      <c r="L167" s="20"/>
    </row>
    <row r="168" spans="1:12" s="21" customFormat="1" ht="19.5" hidden="1" customHeight="1" x14ac:dyDescent="0.25">
      <c r="A168" s="4"/>
      <c r="B168" s="12"/>
      <c r="C168" s="23" t="s">
        <v>73</v>
      </c>
      <c r="D168" s="24">
        <f t="shared" si="5"/>
        <v>295</v>
      </c>
      <c r="E168" s="24"/>
      <c r="F168" s="24"/>
      <c r="G168" s="25">
        <v>295</v>
      </c>
      <c r="H168" s="24"/>
      <c r="I168" s="24"/>
      <c r="J168" s="26"/>
      <c r="K168" s="56"/>
      <c r="L168" s="20"/>
    </row>
    <row r="169" spans="1:12" s="21" customFormat="1" ht="19.5" hidden="1" customHeight="1" x14ac:dyDescent="0.25">
      <c r="A169" s="4"/>
      <c r="B169" s="12"/>
      <c r="C169" s="23" t="s">
        <v>72</v>
      </c>
      <c r="D169" s="24">
        <f t="shared" si="5"/>
        <v>150</v>
      </c>
      <c r="E169" s="24"/>
      <c r="F169" s="24"/>
      <c r="G169" s="25">
        <v>150</v>
      </c>
      <c r="H169" s="24"/>
      <c r="I169" s="24"/>
      <c r="J169" s="26"/>
      <c r="K169" s="56"/>
      <c r="L169" s="20"/>
    </row>
    <row r="170" spans="1:12" s="21" customFormat="1" ht="19.5" hidden="1" customHeight="1" x14ac:dyDescent="0.25">
      <c r="A170" s="4"/>
      <c r="B170" s="12"/>
      <c r="C170" s="23" t="s">
        <v>107</v>
      </c>
      <c r="D170" s="24">
        <f t="shared" si="5"/>
        <v>295</v>
      </c>
      <c r="E170" s="24"/>
      <c r="F170" s="24"/>
      <c r="G170" s="25">
        <v>295</v>
      </c>
      <c r="H170" s="24"/>
      <c r="I170" s="24"/>
      <c r="J170" s="26"/>
      <c r="K170" s="56"/>
      <c r="L170" s="20"/>
    </row>
    <row r="171" spans="1:12" s="21" customFormat="1" ht="19.5" hidden="1" customHeight="1" x14ac:dyDescent="0.25">
      <c r="A171" s="4"/>
      <c r="B171" s="12"/>
      <c r="C171" s="23" t="s">
        <v>108</v>
      </c>
      <c r="D171" s="24">
        <f t="shared" si="5"/>
        <v>340</v>
      </c>
      <c r="E171" s="24"/>
      <c r="F171" s="24"/>
      <c r="G171" s="25">
        <v>340</v>
      </c>
      <c r="H171" s="24"/>
      <c r="I171" s="24"/>
      <c r="J171" s="26"/>
      <c r="K171" s="56"/>
      <c r="L171" s="20"/>
    </row>
    <row r="172" spans="1:12" s="21" customFormat="1" ht="19.5" hidden="1" customHeight="1" x14ac:dyDescent="0.25">
      <c r="A172" s="4"/>
      <c r="B172" s="12"/>
      <c r="C172" s="23" t="s">
        <v>71</v>
      </c>
      <c r="D172" s="24">
        <f t="shared" si="5"/>
        <v>295</v>
      </c>
      <c r="E172" s="24"/>
      <c r="F172" s="24"/>
      <c r="G172" s="25">
        <v>295</v>
      </c>
      <c r="H172" s="24"/>
      <c r="I172" s="24"/>
      <c r="J172" s="26"/>
      <c r="K172" s="56"/>
      <c r="L172" s="20"/>
    </row>
    <row r="173" spans="1:12" s="21" customFormat="1" ht="19.5" hidden="1" customHeight="1" x14ac:dyDescent="0.25">
      <c r="A173" s="4"/>
      <c r="B173" s="12"/>
      <c r="C173" s="23" t="s">
        <v>75</v>
      </c>
      <c r="D173" s="24">
        <f t="shared" si="5"/>
        <v>375</v>
      </c>
      <c r="E173" s="24"/>
      <c r="F173" s="24"/>
      <c r="G173" s="25">
        <v>375</v>
      </c>
      <c r="H173" s="24"/>
      <c r="I173" s="24"/>
      <c r="J173" s="26"/>
      <c r="K173" s="56"/>
      <c r="L173" s="20"/>
    </row>
    <row r="174" spans="1:12" s="21" customFormat="1" ht="19.5" hidden="1" customHeight="1" x14ac:dyDescent="0.25">
      <c r="A174" s="4"/>
      <c r="B174" s="12"/>
      <c r="C174" s="23" t="s">
        <v>111</v>
      </c>
      <c r="D174" s="24">
        <f t="shared" si="5"/>
        <v>200</v>
      </c>
      <c r="E174" s="24"/>
      <c r="F174" s="24"/>
      <c r="G174" s="25">
        <v>200</v>
      </c>
      <c r="H174" s="24"/>
      <c r="I174" s="24"/>
      <c r="J174" s="26"/>
      <c r="K174" s="56"/>
      <c r="L174" s="20"/>
    </row>
    <row r="175" spans="1:12" s="21" customFormat="1" ht="19.5" hidden="1" customHeight="1" x14ac:dyDescent="0.25">
      <c r="A175" s="4"/>
      <c r="B175" s="12"/>
      <c r="C175" s="23" t="s">
        <v>109</v>
      </c>
      <c r="D175" s="24">
        <f t="shared" si="5"/>
        <v>250</v>
      </c>
      <c r="E175" s="24"/>
      <c r="F175" s="24"/>
      <c r="G175" s="25">
        <v>250</v>
      </c>
      <c r="H175" s="24"/>
      <c r="I175" s="24"/>
      <c r="J175" s="26"/>
      <c r="K175" s="56"/>
      <c r="L175" s="20"/>
    </row>
    <row r="176" spans="1:12" s="21" customFormat="1" ht="19.5" hidden="1" customHeight="1" x14ac:dyDescent="0.25">
      <c r="A176" s="4"/>
      <c r="B176" s="12"/>
      <c r="C176" s="23" t="s">
        <v>76</v>
      </c>
      <c r="D176" s="24">
        <f t="shared" si="5"/>
        <v>250</v>
      </c>
      <c r="E176" s="24"/>
      <c r="F176" s="24"/>
      <c r="G176" s="25">
        <v>250</v>
      </c>
      <c r="H176" s="24"/>
      <c r="I176" s="24"/>
      <c r="J176" s="26"/>
      <c r="K176" s="56"/>
      <c r="L176" s="20"/>
    </row>
    <row r="177" spans="1:22" s="21" customFormat="1" ht="19.5" hidden="1" customHeight="1" x14ac:dyDescent="0.25">
      <c r="A177" s="4"/>
      <c r="B177" s="12"/>
      <c r="C177" s="23" t="s">
        <v>77</v>
      </c>
      <c r="D177" s="24">
        <f t="shared" si="5"/>
        <v>375</v>
      </c>
      <c r="E177" s="24"/>
      <c r="F177" s="24"/>
      <c r="G177" s="25">
        <v>375</v>
      </c>
      <c r="H177" s="24"/>
      <c r="I177" s="24"/>
      <c r="J177" s="26"/>
      <c r="K177" s="56"/>
      <c r="L177" s="20"/>
    </row>
    <row r="178" spans="1:22" s="21" customFormat="1" ht="19.5" hidden="1" customHeight="1" x14ac:dyDescent="0.25">
      <c r="A178" s="4"/>
      <c r="B178" s="12"/>
      <c r="C178" s="23" t="s">
        <v>110</v>
      </c>
      <c r="D178" s="24">
        <f t="shared" si="5"/>
        <v>295</v>
      </c>
      <c r="E178" s="24"/>
      <c r="F178" s="24"/>
      <c r="G178" s="25">
        <v>295</v>
      </c>
      <c r="H178" s="24"/>
      <c r="I178" s="24"/>
      <c r="J178" s="26"/>
      <c r="K178" s="56"/>
      <c r="L178" s="20"/>
    </row>
    <row r="179" spans="1:22" s="21" customFormat="1" ht="19.5" hidden="1" customHeight="1" x14ac:dyDescent="0.25">
      <c r="A179" s="4"/>
      <c r="B179" s="12"/>
      <c r="C179" s="23" t="s">
        <v>112</v>
      </c>
      <c r="D179" s="24">
        <f t="shared" si="5"/>
        <v>240</v>
      </c>
      <c r="E179" s="24"/>
      <c r="F179" s="24"/>
      <c r="G179" s="25">
        <v>240</v>
      </c>
      <c r="H179" s="24"/>
      <c r="I179" s="24"/>
      <c r="J179" s="26"/>
      <c r="K179" s="56"/>
      <c r="L179" s="20"/>
    </row>
    <row r="180" spans="1:22" s="21" customFormat="1" ht="19.5" customHeight="1" x14ac:dyDescent="0.25">
      <c r="A180" s="4"/>
      <c r="B180" s="12"/>
      <c r="C180" s="40" t="s">
        <v>40</v>
      </c>
      <c r="D180" s="24">
        <f t="shared" si="5"/>
        <v>718</v>
      </c>
      <c r="E180" s="24"/>
      <c r="F180" s="24"/>
      <c r="G180" s="24">
        <f>SUM(G181:G183)</f>
        <v>718</v>
      </c>
      <c r="H180" s="24"/>
      <c r="I180" s="24"/>
      <c r="J180" s="26"/>
      <c r="K180" s="56"/>
      <c r="L180" s="20"/>
    </row>
    <row r="181" spans="1:22" s="21" customFormat="1" ht="19.5" hidden="1" customHeight="1" x14ac:dyDescent="0.25">
      <c r="A181" s="4"/>
      <c r="B181" s="12"/>
      <c r="C181" s="23" t="s">
        <v>114</v>
      </c>
      <c r="D181" s="24">
        <f t="shared" si="5"/>
        <v>340</v>
      </c>
      <c r="E181" s="14"/>
      <c r="F181" s="14"/>
      <c r="G181" s="25">
        <v>340</v>
      </c>
      <c r="H181" s="14"/>
      <c r="I181" s="14"/>
      <c r="J181" s="26"/>
      <c r="K181" s="56"/>
      <c r="L181" s="20"/>
    </row>
    <row r="182" spans="1:22" s="21" customFormat="1" ht="19.5" hidden="1" customHeight="1" x14ac:dyDescent="0.25">
      <c r="A182" s="4"/>
      <c r="B182" s="12"/>
      <c r="C182" s="23" t="s">
        <v>79</v>
      </c>
      <c r="D182" s="24">
        <f t="shared" si="5"/>
        <v>189</v>
      </c>
      <c r="E182" s="14"/>
      <c r="F182" s="14"/>
      <c r="G182" s="25">
        <v>189</v>
      </c>
      <c r="H182" s="14"/>
      <c r="I182" s="14"/>
      <c r="J182" s="26"/>
      <c r="K182" s="56"/>
      <c r="L182" s="20"/>
    </row>
    <row r="183" spans="1:22" s="21" customFormat="1" ht="19.5" hidden="1" customHeight="1" x14ac:dyDescent="0.25">
      <c r="A183" s="4"/>
      <c r="B183" s="12"/>
      <c r="C183" s="23" t="s">
        <v>115</v>
      </c>
      <c r="D183" s="24">
        <f t="shared" si="5"/>
        <v>189</v>
      </c>
      <c r="E183" s="14"/>
      <c r="F183" s="14"/>
      <c r="G183" s="25">
        <v>189</v>
      </c>
      <c r="H183" s="14"/>
      <c r="I183" s="14"/>
      <c r="J183" s="26"/>
      <c r="K183" s="56"/>
      <c r="L183" s="20"/>
    </row>
    <row r="184" spans="1:22" s="21" customFormat="1" ht="49.5" customHeight="1" x14ac:dyDescent="0.25">
      <c r="A184" s="4">
        <v>7</v>
      </c>
      <c r="B184" s="12" t="s">
        <v>34</v>
      </c>
      <c r="C184" s="12"/>
      <c r="D184" s="14">
        <f t="shared" si="5"/>
        <v>4209</v>
      </c>
      <c r="E184" s="14">
        <f>E185</f>
        <v>0</v>
      </c>
      <c r="F184" s="14">
        <f t="shared" ref="F184:I184" si="9">F185</f>
        <v>4209</v>
      </c>
      <c r="G184" s="14">
        <f t="shared" si="9"/>
        <v>0</v>
      </c>
      <c r="H184" s="14">
        <f t="shared" si="9"/>
        <v>0</v>
      </c>
      <c r="I184" s="14">
        <f t="shared" si="9"/>
        <v>0</v>
      </c>
      <c r="J184" s="26"/>
      <c r="K184" s="56">
        <f>F185</f>
        <v>4209</v>
      </c>
      <c r="L184" s="20"/>
    </row>
    <row r="185" spans="1:22" ht="21" customHeight="1" x14ac:dyDescent="0.25">
      <c r="A185" s="9"/>
      <c r="B185" s="12"/>
      <c r="C185" s="40" t="s">
        <v>35</v>
      </c>
      <c r="D185" s="24">
        <f t="shared" si="5"/>
        <v>4209</v>
      </c>
      <c r="E185" s="24"/>
      <c r="F185" s="24">
        <v>4209</v>
      </c>
      <c r="G185" s="24"/>
      <c r="H185" s="24"/>
      <c r="I185" s="24"/>
      <c r="J185" s="15"/>
      <c r="K185" s="56"/>
      <c r="L185" s="6"/>
    </row>
    <row r="186" spans="1:22" s="21" customFormat="1" ht="48" customHeight="1" x14ac:dyDescent="0.25">
      <c r="A186" s="4">
        <v>8</v>
      </c>
      <c r="B186" s="12" t="s">
        <v>63</v>
      </c>
      <c r="C186" s="12"/>
      <c r="D186" s="14">
        <f t="shared" si="5"/>
        <v>5789</v>
      </c>
      <c r="E186" s="14">
        <f>SUM(E187:E224)</f>
        <v>0</v>
      </c>
      <c r="F186" s="14">
        <f>SUM(F187:F224)</f>
        <v>0</v>
      </c>
      <c r="G186" s="14">
        <f>SUM(G187:G224)</f>
        <v>0</v>
      </c>
      <c r="H186" s="14">
        <f>SUM(H187:H224)</f>
        <v>0</v>
      </c>
      <c r="I186" s="14">
        <f>I187+I188+I190+I203+I224</f>
        <v>5789</v>
      </c>
      <c r="J186" s="26"/>
      <c r="K186" s="56">
        <f>I187+I188+I190+I203+I224</f>
        <v>5789</v>
      </c>
      <c r="L186" s="20"/>
      <c r="M186" s="41"/>
      <c r="N186" s="41"/>
      <c r="O186" s="41"/>
      <c r="P186" s="41"/>
      <c r="Q186" s="41"/>
      <c r="R186" s="41"/>
      <c r="S186" s="41"/>
      <c r="T186" s="41"/>
      <c r="U186" s="41"/>
      <c r="V186" s="41"/>
    </row>
    <row r="187" spans="1:22" ht="20.25" customHeight="1" x14ac:dyDescent="0.25">
      <c r="A187" s="9"/>
      <c r="B187" s="40"/>
      <c r="C187" s="40" t="s">
        <v>36</v>
      </c>
      <c r="D187" s="24">
        <f t="shared" si="5"/>
        <v>2476</v>
      </c>
      <c r="E187" s="24"/>
      <c r="F187" s="24"/>
      <c r="G187" s="24"/>
      <c r="H187" s="24"/>
      <c r="I187" s="24">
        <v>2476</v>
      </c>
      <c r="J187" s="15"/>
      <c r="K187" s="56"/>
      <c r="L187" s="6"/>
    </row>
    <row r="188" spans="1:22" ht="19.5" customHeight="1" x14ac:dyDescent="0.25">
      <c r="A188" s="9"/>
      <c r="B188" s="40"/>
      <c r="C188" s="40" t="s">
        <v>43</v>
      </c>
      <c r="D188" s="24">
        <f t="shared" si="5"/>
        <v>21</v>
      </c>
      <c r="E188" s="24"/>
      <c r="F188" s="24"/>
      <c r="G188" s="24"/>
      <c r="H188" s="24"/>
      <c r="I188" s="24">
        <f>I189</f>
        <v>21</v>
      </c>
      <c r="J188" s="15"/>
      <c r="K188" s="56"/>
      <c r="L188" s="6"/>
    </row>
    <row r="189" spans="1:22" ht="22.5" hidden="1" customHeight="1" x14ac:dyDescent="0.25">
      <c r="A189" s="9"/>
      <c r="B189" s="40"/>
      <c r="C189" s="23" t="s">
        <v>119</v>
      </c>
      <c r="D189" s="24">
        <f t="shared" si="5"/>
        <v>21</v>
      </c>
      <c r="E189" s="24"/>
      <c r="F189" s="24"/>
      <c r="G189" s="24"/>
      <c r="H189" s="24"/>
      <c r="I189" s="25">
        <v>21</v>
      </c>
      <c r="J189" s="15"/>
      <c r="K189" s="56"/>
      <c r="L189" s="6"/>
    </row>
    <row r="190" spans="1:22" ht="20.25" customHeight="1" x14ac:dyDescent="0.25">
      <c r="A190" s="9"/>
      <c r="B190" s="40"/>
      <c r="C190" s="40" t="s">
        <v>41</v>
      </c>
      <c r="D190" s="24">
        <f t="shared" si="5"/>
        <v>1272</v>
      </c>
      <c r="E190" s="24"/>
      <c r="F190" s="24"/>
      <c r="G190" s="24"/>
      <c r="H190" s="24"/>
      <c r="I190" s="24">
        <f>SUM(I191:I202)</f>
        <v>1272</v>
      </c>
      <c r="J190" s="15"/>
      <c r="K190" s="56"/>
      <c r="L190" s="6"/>
    </row>
    <row r="191" spans="1:22" ht="21.75" hidden="1" customHeight="1" x14ac:dyDescent="0.25">
      <c r="A191" s="9"/>
      <c r="B191" s="40"/>
      <c r="C191" s="23" t="s">
        <v>121</v>
      </c>
      <c r="D191" s="24">
        <f t="shared" si="5"/>
        <v>120</v>
      </c>
      <c r="E191" s="24"/>
      <c r="F191" s="24"/>
      <c r="G191" s="24"/>
      <c r="H191" s="24"/>
      <c r="I191" s="25">
        <v>120</v>
      </c>
      <c r="J191" s="15"/>
      <c r="K191" s="56"/>
      <c r="L191" s="6"/>
    </row>
    <row r="192" spans="1:22" ht="21.75" hidden="1" customHeight="1" x14ac:dyDescent="0.25">
      <c r="A192" s="9"/>
      <c r="B192" s="40"/>
      <c r="C192" s="23" t="s">
        <v>122</v>
      </c>
      <c r="D192" s="24">
        <f t="shared" si="5"/>
        <v>140</v>
      </c>
      <c r="E192" s="24"/>
      <c r="F192" s="24"/>
      <c r="G192" s="24"/>
      <c r="H192" s="24"/>
      <c r="I192" s="25">
        <v>140</v>
      </c>
      <c r="J192" s="15"/>
      <c r="K192" s="56"/>
      <c r="L192" s="6"/>
    </row>
    <row r="193" spans="1:12" ht="21.75" hidden="1" customHeight="1" x14ac:dyDescent="0.25">
      <c r="A193" s="9"/>
      <c r="B193" s="40"/>
      <c r="C193" s="23" t="s">
        <v>80</v>
      </c>
      <c r="D193" s="24">
        <f t="shared" si="5"/>
        <v>130</v>
      </c>
      <c r="E193" s="24"/>
      <c r="F193" s="24"/>
      <c r="G193" s="24"/>
      <c r="H193" s="24"/>
      <c r="I193" s="25">
        <v>130</v>
      </c>
      <c r="J193" s="15"/>
      <c r="K193" s="56"/>
      <c r="L193" s="6"/>
    </row>
    <row r="194" spans="1:12" ht="21.75" hidden="1" customHeight="1" x14ac:dyDescent="0.25">
      <c r="A194" s="9"/>
      <c r="B194" s="40"/>
      <c r="C194" s="23" t="s">
        <v>101</v>
      </c>
      <c r="D194" s="24">
        <f t="shared" si="5"/>
        <v>80</v>
      </c>
      <c r="E194" s="24"/>
      <c r="F194" s="24"/>
      <c r="G194" s="24"/>
      <c r="H194" s="24"/>
      <c r="I194" s="25">
        <v>80</v>
      </c>
      <c r="J194" s="15"/>
      <c r="K194" s="56"/>
      <c r="L194" s="6"/>
    </row>
    <row r="195" spans="1:12" ht="21.75" hidden="1" customHeight="1" x14ac:dyDescent="0.25">
      <c r="A195" s="9"/>
      <c r="B195" s="40"/>
      <c r="C195" s="23" t="s">
        <v>100</v>
      </c>
      <c r="D195" s="24">
        <f t="shared" si="5"/>
        <v>100</v>
      </c>
      <c r="E195" s="24"/>
      <c r="F195" s="24"/>
      <c r="G195" s="24"/>
      <c r="H195" s="24"/>
      <c r="I195" s="25">
        <v>100</v>
      </c>
      <c r="J195" s="15"/>
      <c r="K195" s="56"/>
      <c r="L195" s="6"/>
    </row>
    <row r="196" spans="1:12" ht="21.75" hidden="1" customHeight="1" x14ac:dyDescent="0.25">
      <c r="A196" s="9"/>
      <c r="B196" s="40"/>
      <c r="C196" s="23" t="s">
        <v>98</v>
      </c>
      <c r="D196" s="24">
        <f t="shared" si="5"/>
        <v>90</v>
      </c>
      <c r="E196" s="24"/>
      <c r="F196" s="24"/>
      <c r="G196" s="24"/>
      <c r="H196" s="24"/>
      <c r="I196" s="25">
        <v>90</v>
      </c>
      <c r="J196" s="15"/>
      <c r="K196" s="56"/>
      <c r="L196" s="6"/>
    </row>
    <row r="197" spans="1:12" ht="21.75" hidden="1" customHeight="1" x14ac:dyDescent="0.25">
      <c r="A197" s="9"/>
      <c r="B197" s="40"/>
      <c r="C197" s="23" t="s">
        <v>97</v>
      </c>
      <c r="D197" s="24">
        <f t="shared" si="5"/>
        <v>108</v>
      </c>
      <c r="E197" s="24"/>
      <c r="F197" s="24"/>
      <c r="G197" s="24"/>
      <c r="H197" s="24"/>
      <c r="I197" s="25">
        <v>108</v>
      </c>
      <c r="J197" s="15"/>
      <c r="K197" s="56"/>
      <c r="L197" s="6"/>
    </row>
    <row r="198" spans="1:12" ht="21.75" hidden="1" customHeight="1" x14ac:dyDescent="0.25">
      <c r="A198" s="9"/>
      <c r="B198" s="40"/>
      <c r="C198" s="23" t="s">
        <v>99</v>
      </c>
      <c r="D198" s="24">
        <f t="shared" si="5"/>
        <v>120</v>
      </c>
      <c r="E198" s="24"/>
      <c r="F198" s="24"/>
      <c r="G198" s="24"/>
      <c r="H198" s="24"/>
      <c r="I198" s="25">
        <v>120</v>
      </c>
      <c r="J198" s="15"/>
      <c r="K198" s="56"/>
      <c r="L198" s="6"/>
    </row>
    <row r="199" spans="1:12" ht="21.75" hidden="1" customHeight="1" x14ac:dyDescent="0.25">
      <c r="A199" s="9"/>
      <c r="B199" s="40"/>
      <c r="C199" s="23" t="s">
        <v>123</v>
      </c>
      <c r="D199" s="24">
        <f t="shared" si="5"/>
        <v>80</v>
      </c>
      <c r="E199" s="24"/>
      <c r="F199" s="24"/>
      <c r="G199" s="24"/>
      <c r="H199" s="24"/>
      <c r="I199" s="25">
        <v>80</v>
      </c>
      <c r="J199" s="15"/>
      <c r="K199" s="56"/>
      <c r="L199" s="6"/>
    </row>
    <row r="200" spans="1:12" ht="21.75" hidden="1" customHeight="1" x14ac:dyDescent="0.25">
      <c r="A200" s="9"/>
      <c r="B200" s="40"/>
      <c r="C200" s="23" t="s">
        <v>93</v>
      </c>
      <c r="D200" s="24">
        <f t="shared" si="5"/>
        <v>160</v>
      </c>
      <c r="E200" s="24"/>
      <c r="F200" s="24"/>
      <c r="G200" s="24"/>
      <c r="H200" s="24"/>
      <c r="I200" s="25">
        <v>160</v>
      </c>
      <c r="J200" s="15"/>
      <c r="K200" s="56"/>
      <c r="L200" s="6"/>
    </row>
    <row r="201" spans="1:12" hidden="1" x14ac:dyDescent="0.25">
      <c r="A201" s="9"/>
      <c r="B201" s="40"/>
      <c r="C201" s="23" t="s">
        <v>124</v>
      </c>
      <c r="D201" s="24">
        <f t="shared" si="5"/>
        <v>73</v>
      </c>
      <c r="E201" s="24"/>
      <c r="F201" s="24"/>
      <c r="G201" s="24"/>
      <c r="H201" s="24"/>
      <c r="I201" s="25">
        <v>73</v>
      </c>
      <c r="J201" s="15"/>
      <c r="K201" s="56"/>
      <c r="L201" s="6"/>
    </row>
    <row r="202" spans="1:12" ht="19.5" hidden="1" customHeight="1" x14ac:dyDescent="0.25">
      <c r="A202" s="9"/>
      <c r="B202" s="40"/>
      <c r="C202" s="23" t="s">
        <v>96</v>
      </c>
      <c r="D202" s="24">
        <f t="shared" ref="D202:D265" si="10">SUM(E202:I202)</f>
        <v>71</v>
      </c>
      <c r="E202" s="24"/>
      <c r="F202" s="24"/>
      <c r="G202" s="24"/>
      <c r="H202" s="24"/>
      <c r="I202" s="25">
        <v>71</v>
      </c>
      <c r="J202" s="15"/>
      <c r="K202" s="56"/>
      <c r="L202" s="6"/>
    </row>
    <row r="203" spans="1:12" ht="19.5" customHeight="1" x14ac:dyDescent="0.25">
      <c r="A203" s="9"/>
      <c r="B203" s="40"/>
      <c r="C203" s="40" t="s">
        <v>39</v>
      </c>
      <c r="D203" s="24">
        <f t="shared" si="10"/>
        <v>1828</v>
      </c>
      <c r="E203" s="24"/>
      <c r="F203" s="24"/>
      <c r="G203" s="24"/>
      <c r="H203" s="24"/>
      <c r="I203" s="24">
        <f>SUM(I204:I223)</f>
        <v>1828</v>
      </c>
      <c r="J203" s="15"/>
      <c r="K203" s="56"/>
      <c r="L203" s="6"/>
    </row>
    <row r="204" spans="1:12" ht="19.5" hidden="1" customHeight="1" x14ac:dyDescent="0.25">
      <c r="A204" s="9"/>
      <c r="B204" s="40"/>
      <c r="C204" s="23" t="s">
        <v>104</v>
      </c>
      <c r="D204" s="24">
        <f t="shared" si="10"/>
        <v>72</v>
      </c>
      <c r="E204" s="24"/>
      <c r="F204" s="24"/>
      <c r="G204" s="24"/>
      <c r="H204" s="24"/>
      <c r="I204" s="25">
        <v>72</v>
      </c>
      <c r="J204" s="15"/>
      <c r="K204" s="56"/>
      <c r="L204" s="6"/>
    </row>
    <row r="205" spans="1:12" ht="19.5" hidden="1" customHeight="1" x14ac:dyDescent="0.25">
      <c r="A205" s="9"/>
      <c r="B205" s="40"/>
      <c r="C205" s="23" t="s">
        <v>67</v>
      </c>
      <c r="D205" s="24">
        <f t="shared" si="10"/>
        <v>70</v>
      </c>
      <c r="E205" s="24"/>
      <c r="F205" s="24"/>
      <c r="G205" s="24"/>
      <c r="H205" s="24"/>
      <c r="I205" s="25">
        <v>70</v>
      </c>
      <c r="J205" s="15"/>
      <c r="K205" s="56"/>
      <c r="L205" s="6"/>
    </row>
    <row r="206" spans="1:12" ht="19.5" hidden="1" customHeight="1" x14ac:dyDescent="0.25">
      <c r="A206" s="9"/>
      <c r="B206" s="40"/>
      <c r="C206" s="23" t="s">
        <v>68</v>
      </c>
      <c r="D206" s="24">
        <f t="shared" si="10"/>
        <v>72</v>
      </c>
      <c r="E206" s="24"/>
      <c r="F206" s="24"/>
      <c r="G206" s="24"/>
      <c r="H206" s="24"/>
      <c r="I206" s="25">
        <v>72</v>
      </c>
      <c r="J206" s="15"/>
      <c r="K206" s="56"/>
      <c r="L206" s="6"/>
    </row>
    <row r="207" spans="1:12" ht="19.5" hidden="1" customHeight="1" x14ac:dyDescent="0.25">
      <c r="A207" s="9"/>
      <c r="B207" s="40"/>
      <c r="C207" s="23" t="s">
        <v>105</v>
      </c>
      <c r="D207" s="24">
        <f t="shared" si="10"/>
        <v>72</v>
      </c>
      <c r="E207" s="24"/>
      <c r="F207" s="24"/>
      <c r="G207" s="24"/>
      <c r="H207" s="24"/>
      <c r="I207" s="25">
        <v>72</v>
      </c>
      <c r="J207" s="15"/>
      <c r="K207" s="56"/>
      <c r="L207" s="6"/>
    </row>
    <row r="208" spans="1:12" ht="19.5" hidden="1" customHeight="1" x14ac:dyDescent="0.25">
      <c r="A208" s="9"/>
      <c r="B208" s="40"/>
      <c r="C208" s="23" t="s">
        <v>69</v>
      </c>
      <c r="D208" s="24">
        <f t="shared" si="10"/>
        <v>72</v>
      </c>
      <c r="E208" s="24"/>
      <c r="F208" s="24"/>
      <c r="G208" s="24"/>
      <c r="H208" s="24"/>
      <c r="I208" s="25">
        <v>72</v>
      </c>
      <c r="J208" s="15"/>
      <c r="K208" s="56"/>
      <c r="L208" s="6"/>
    </row>
    <row r="209" spans="1:12" ht="19.5" hidden="1" customHeight="1" x14ac:dyDescent="0.25">
      <c r="A209" s="9"/>
      <c r="B209" s="40"/>
      <c r="C209" s="23" t="s">
        <v>70</v>
      </c>
      <c r="D209" s="24">
        <f t="shared" si="10"/>
        <v>70</v>
      </c>
      <c r="E209" s="24"/>
      <c r="F209" s="24"/>
      <c r="G209" s="24"/>
      <c r="H209" s="24"/>
      <c r="I209" s="25">
        <v>70</v>
      </c>
      <c r="J209" s="15"/>
      <c r="K209" s="56"/>
      <c r="L209" s="6"/>
    </row>
    <row r="210" spans="1:12" ht="19.5" hidden="1" customHeight="1" x14ac:dyDescent="0.25">
      <c r="A210" s="9"/>
      <c r="B210" s="40"/>
      <c r="C210" s="23" t="s">
        <v>106</v>
      </c>
      <c r="D210" s="24">
        <f t="shared" si="10"/>
        <v>100</v>
      </c>
      <c r="E210" s="24"/>
      <c r="F210" s="24"/>
      <c r="G210" s="24"/>
      <c r="H210" s="24"/>
      <c r="I210" s="25">
        <v>100</v>
      </c>
      <c r="J210" s="15"/>
      <c r="K210" s="56"/>
      <c r="L210" s="6"/>
    </row>
    <row r="211" spans="1:12" ht="19.5" hidden="1" customHeight="1" x14ac:dyDescent="0.25">
      <c r="A211" s="9"/>
      <c r="B211" s="40"/>
      <c r="C211" s="23" t="s">
        <v>73</v>
      </c>
      <c r="D211" s="24">
        <f t="shared" si="10"/>
        <v>100</v>
      </c>
      <c r="E211" s="24"/>
      <c r="F211" s="24"/>
      <c r="G211" s="24"/>
      <c r="H211" s="24"/>
      <c r="I211" s="25">
        <v>100</v>
      </c>
      <c r="J211" s="15"/>
      <c r="K211" s="56"/>
      <c r="L211" s="6"/>
    </row>
    <row r="212" spans="1:12" ht="19.5" hidden="1" customHeight="1" x14ac:dyDescent="0.25">
      <c r="A212" s="9"/>
      <c r="B212" s="40"/>
      <c r="C212" s="23" t="s">
        <v>71</v>
      </c>
      <c r="D212" s="24">
        <f t="shared" si="10"/>
        <v>100</v>
      </c>
      <c r="E212" s="24"/>
      <c r="F212" s="24"/>
      <c r="G212" s="24"/>
      <c r="H212" s="24"/>
      <c r="I212" s="25">
        <v>100</v>
      </c>
      <c r="J212" s="15"/>
      <c r="K212" s="56"/>
      <c r="L212" s="6"/>
    </row>
    <row r="213" spans="1:12" ht="19.5" hidden="1" customHeight="1" x14ac:dyDescent="0.25">
      <c r="A213" s="9"/>
      <c r="B213" s="40"/>
      <c r="C213" s="23" t="s">
        <v>72</v>
      </c>
      <c r="D213" s="24">
        <f t="shared" si="10"/>
        <v>100</v>
      </c>
      <c r="E213" s="24"/>
      <c r="F213" s="24"/>
      <c r="G213" s="24"/>
      <c r="H213" s="24"/>
      <c r="I213" s="25">
        <v>100</v>
      </c>
      <c r="J213" s="15"/>
      <c r="K213" s="56"/>
      <c r="L213" s="6"/>
    </row>
    <row r="214" spans="1:12" ht="19.5" hidden="1" customHeight="1" x14ac:dyDescent="0.25">
      <c r="A214" s="9"/>
      <c r="B214" s="40"/>
      <c r="C214" s="23" t="s">
        <v>74</v>
      </c>
      <c r="D214" s="24">
        <f t="shared" si="10"/>
        <v>100</v>
      </c>
      <c r="E214" s="24"/>
      <c r="F214" s="24"/>
      <c r="G214" s="24"/>
      <c r="H214" s="24"/>
      <c r="I214" s="25">
        <v>100</v>
      </c>
      <c r="J214" s="15"/>
      <c r="K214" s="56"/>
      <c r="L214" s="6"/>
    </row>
    <row r="215" spans="1:12" ht="19.5" hidden="1" customHeight="1" x14ac:dyDescent="0.25">
      <c r="A215" s="9"/>
      <c r="B215" s="40"/>
      <c r="C215" s="23" t="s">
        <v>107</v>
      </c>
      <c r="D215" s="24">
        <f t="shared" si="10"/>
        <v>100</v>
      </c>
      <c r="E215" s="24"/>
      <c r="F215" s="24"/>
      <c r="G215" s="24"/>
      <c r="H215" s="24"/>
      <c r="I215" s="25">
        <v>100</v>
      </c>
      <c r="J215" s="15"/>
      <c r="K215" s="56"/>
      <c r="L215" s="6"/>
    </row>
    <row r="216" spans="1:12" ht="19.5" hidden="1" customHeight="1" x14ac:dyDescent="0.25">
      <c r="A216" s="9"/>
      <c r="B216" s="40"/>
      <c r="C216" s="23" t="s">
        <v>108</v>
      </c>
      <c r="D216" s="24">
        <f t="shared" si="10"/>
        <v>100</v>
      </c>
      <c r="E216" s="24"/>
      <c r="F216" s="24"/>
      <c r="G216" s="24"/>
      <c r="H216" s="24"/>
      <c r="I216" s="25">
        <v>100</v>
      </c>
      <c r="J216" s="15"/>
      <c r="K216" s="56"/>
      <c r="L216" s="6"/>
    </row>
    <row r="217" spans="1:12" ht="19.5" hidden="1" customHeight="1" x14ac:dyDescent="0.25">
      <c r="A217" s="9"/>
      <c r="B217" s="40"/>
      <c r="C217" s="23" t="s">
        <v>109</v>
      </c>
      <c r="D217" s="24">
        <f t="shared" si="10"/>
        <v>100</v>
      </c>
      <c r="E217" s="24"/>
      <c r="F217" s="24"/>
      <c r="G217" s="24"/>
      <c r="H217" s="24"/>
      <c r="I217" s="25">
        <v>100</v>
      </c>
      <c r="J217" s="15"/>
      <c r="K217" s="56"/>
      <c r="L217" s="6"/>
    </row>
    <row r="218" spans="1:12" ht="19.5" hidden="1" customHeight="1" x14ac:dyDescent="0.25">
      <c r="A218" s="9"/>
      <c r="B218" s="40"/>
      <c r="C218" s="23" t="s">
        <v>76</v>
      </c>
      <c r="D218" s="24">
        <f t="shared" si="10"/>
        <v>100</v>
      </c>
      <c r="E218" s="24"/>
      <c r="F218" s="24"/>
      <c r="G218" s="24"/>
      <c r="H218" s="24"/>
      <c r="I218" s="25">
        <v>100</v>
      </c>
      <c r="J218" s="15"/>
      <c r="K218" s="56"/>
      <c r="L218" s="6"/>
    </row>
    <row r="219" spans="1:12" ht="19.5" hidden="1" customHeight="1" x14ac:dyDescent="0.25">
      <c r="A219" s="9"/>
      <c r="B219" s="40"/>
      <c r="C219" s="23" t="s">
        <v>77</v>
      </c>
      <c r="D219" s="24">
        <f t="shared" si="10"/>
        <v>100</v>
      </c>
      <c r="E219" s="24"/>
      <c r="F219" s="24"/>
      <c r="G219" s="24"/>
      <c r="H219" s="24"/>
      <c r="I219" s="25">
        <v>100</v>
      </c>
      <c r="J219" s="15"/>
      <c r="K219" s="56"/>
      <c r="L219" s="6"/>
    </row>
    <row r="220" spans="1:12" ht="19.5" hidden="1" customHeight="1" x14ac:dyDescent="0.25">
      <c r="A220" s="9"/>
      <c r="B220" s="40"/>
      <c r="C220" s="23" t="s">
        <v>111</v>
      </c>
      <c r="D220" s="24">
        <f t="shared" si="10"/>
        <v>100</v>
      </c>
      <c r="E220" s="24"/>
      <c r="F220" s="24"/>
      <c r="G220" s="24"/>
      <c r="H220" s="24"/>
      <c r="I220" s="25">
        <v>100</v>
      </c>
      <c r="J220" s="15"/>
      <c r="K220" s="56"/>
      <c r="L220" s="6"/>
    </row>
    <row r="221" spans="1:12" ht="19.5" hidden="1" customHeight="1" x14ac:dyDescent="0.25">
      <c r="A221" s="9"/>
      <c r="B221" s="40"/>
      <c r="C221" s="23" t="s">
        <v>112</v>
      </c>
      <c r="D221" s="24">
        <f t="shared" si="10"/>
        <v>100</v>
      </c>
      <c r="E221" s="24"/>
      <c r="F221" s="24"/>
      <c r="G221" s="24"/>
      <c r="H221" s="24"/>
      <c r="I221" s="25">
        <v>100</v>
      </c>
      <c r="J221" s="15"/>
      <c r="K221" s="56"/>
      <c r="L221" s="6"/>
    </row>
    <row r="222" spans="1:12" ht="19.5" hidden="1" customHeight="1" x14ac:dyDescent="0.25">
      <c r="A222" s="9"/>
      <c r="B222" s="40"/>
      <c r="C222" s="23" t="s">
        <v>110</v>
      </c>
      <c r="D222" s="24">
        <f t="shared" si="10"/>
        <v>100</v>
      </c>
      <c r="E222" s="24"/>
      <c r="F222" s="24"/>
      <c r="G222" s="24"/>
      <c r="H222" s="24"/>
      <c r="I222" s="25">
        <v>100</v>
      </c>
      <c r="J222" s="15"/>
      <c r="K222" s="56"/>
      <c r="L222" s="6"/>
    </row>
    <row r="223" spans="1:12" ht="19.5" hidden="1" customHeight="1" x14ac:dyDescent="0.25">
      <c r="A223" s="9"/>
      <c r="B223" s="40"/>
      <c r="C223" s="23" t="s">
        <v>75</v>
      </c>
      <c r="D223" s="24">
        <f t="shared" si="10"/>
        <v>100</v>
      </c>
      <c r="E223" s="24"/>
      <c r="F223" s="24"/>
      <c r="G223" s="24"/>
      <c r="H223" s="24"/>
      <c r="I223" s="25">
        <v>100</v>
      </c>
      <c r="J223" s="15"/>
      <c r="K223" s="56"/>
      <c r="L223" s="6"/>
    </row>
    <row r="224" spans="1:12" ht="19.5" customHeight="1" x14ac:dyDescent="0.25">
      <c r="A224" s="9"/>
      <c r="B224" s="40"/>
      <c r="C224" s="40" t="s">
        <v>40</v>
      </c>
      <c r="D224" s="24">
        <f t="shared" si="10"/>
        <v>192</v>
      </c>
      <c r="E224" s="24"/>
      <c r="F224" s="24"/>
      <c r="G224" s="24"/>
      <c r="H224" s="24"/>
      <c r="I224" s="24">
        <f>SUM(I225:I227)</f>
        <v>192</v>
      </c>
      <c r="J224" s="15"/>
      <c r="K224" s="56"/>
      <c r="L224" s="6"/>
    </row>
    <row r="225" spans="1:19" s="21" customFormat="1" ht="19.5" hidden="1" customHeight="1" x14ac:dyDescent="0.25">
      <c r="A225" s="4"/>
      <c r="B225" s="12"/>
      <c r="C225" s="23" t="s">
        <v>114</v>
      </c>
      <c r="D225" s="24">
        <f t="shared" si="10"/>
        <v>66</v>
      </c>
      <c r="E225" s="14"/>
      <c r="F225" s="14"/>
      <c r="G225" s="14"/>
      <c r="H225" s="14"/>
      <c r="I225" s="25">
        <v>66</v>
      </c>
      <c r="J225" s="26"/>
      <c r="K225" s="56"/>
      <c r="L225" s="20"/>
    </row>
    <row r="226" spans="1:19" s="21" customFormat="1" ht="19.5" hidden="1" customHeight="1" x14ac:dyDescent="0.25">
      <c r="A226" s="4"/>
      <c r="B226" s="12"/>
      <c r="C226" s="23" t="s">
        <v>79</v>
      </c>
      <c r="D226" s="24">
        <f t="shared" si="10"/>
        <v>63</v>
      </c>
      <c r="E226" s="14"/>
      <c r="F226" s="14"/>
      <c r="G226" s="14"/>
      <c r="H226" s="14"/>
      <c r="I226" s="25">
        <v>63</v>
      </c>
      <c r="J226" s="26"/>
      <c r="K226" s="56"/>
      <c r="L226" s="20"/>
    </row>
    <row r="227" spans="1:19" s="21" customFormat="1" ht="19.5" hidden="1" customHeight="1" x14ac:dyDescent="0.25">
      <c r="A227" s="4"/>
      <c r="B227" s="12"/>
      <c r="C227" s="23" t="s">
        <v>115</v>
      </c>
      <c r="D227" s="24">
        <f t="shared" si="10"/>
        <v>63</v>
      </c>
      <c r="E227" s="14"/>
      <c r="F227" s="14"/>
      <c r="G227" s="14"/>
      <c r="H227" s="14"/>
      <c r="I227" s="25">
        <v>63</v>
      </c>
      <c r="J227" s="26"/>
      <c r="K227" s="56"/>
      <c r="L227" s="20"/>
    </row>
    <row r="228" spans="1:19" s="21" customFormat="1" ht="52.5" customHeight="1" x14ac:dyDescent="0.25">
      <c r="A228" s="4">
        <v>9</v>
      </c>
      <c r="B228" s="12" t="s">
        <v>64</v>
      </c>
      <c r="C228" s="12"/>
      <c r="D228" s="14">
        <f t="shared" si="10"/>
        <v>3998</v>
      </c>
      <c r="E228" s="14">
        <f>E229+E230</f>
        <v>0</v>
      </c>
      <c r="F228" s="14">
        <f>F229+F230</f>
        <v>0</v>
      </c>
      <c r="G228" s="14">
        <f>G229+G230</f>
        <v>0</v>
      </c>
      <c r="H228" s="14">
        <f>H229+H230</f>
        <v>0</v>
      </c>
      <c r="I228" s="14">
        <f>I229+I230</f>
        <v>3998</v>
      </c>
      <c r="J228" s="26"/>
      <c r="K228" s="56">
        <f>K230</f>
        <v>3998</v>
      </c>
      <c r="L228" s="20"/>
      <c r="M228" s="41"/>
      <c r="N228" s="41"/>
      <c r="O228" s="41"/>
      <c r="P228" s="41"/>
      <c r="Q228" s="41"/>
      <c r="R228" s="41"/>
    </row>
    <row r="229" spans="1:19" ht="51" customHeight="1" x14ac:dyDescent="0.25">
      <c r="A229" s="4" t="s">
        <v>21</v>
      </c>
      <c r="B229" s="32" t="s">
        <v>22</v>
      </c>
      <c r="C229" s="28"/>
      <c r="D229" s="14">
        <f t="shared" si="10"/>
        <v>0</v>
      </c>
      <c r="E229" s="24"/>
      <c r="F229" s="24"/>
      <c r="G229" s="24"/>
      <c r="H229" s="24"/>
      <c r="I229" s="24"/>
      <c r="J229" s="15"/>
      <c r="K229" s="56"/>
      <c r="L229" s="6"/>
    </row>
    <row r="230" spans="1:19" ht="54" customHeight="1" x14ac:dyDescent="0.25">
      <c r="A230" s="4" t="s">
        <v>23</v>
      </c>
      <c r="B230" s="32" t="s">
        <v>24</v>
      </c>
      <c r="C230" s="28"/>
      <c r="D230" s="14">
        <f t="shared" si="10"/>
        <v>3998</v>
      </c>
      <c r="E230" s="24">
        <f>SUM(E231:E266)</f>
        <v>0</v>
      </c>
      <c r="F230" s="24">
        <f>SUM(F231:F266)</f>
        <v>0</v>
      </c>
      <c r="G230" s="24">
        <f>SUM(G231:G266)</f>
        <v>0</v>
      </c>
      <c r="H230" s="24">
        <f>SUM(H231:H266)</f>
        <v>0</v>
      </c>
      <c r="I230" s="14">
        <f>I231+I232+I245+I266</f>
        <v>3998</v>
      </c>
      <c r="J230" s="15"/>
      <c r="K230" s="56">
        <f>I231+I232+I245+I266</f>
        <v>3998</v>
      </c>
      <c r="L230" s="6"/>
      <c r="M230" s="39"/>
      <c r="N230" s="39"/>
      <c r="O230" s="39"/>
      <c r="P230" s="39"/>
      <c r="Q230" s="39"/>
      <c r="R230" s="39"/>
      <c r="S230" s="39"/>
    </row>
    <row r="231" spans="1:19" s="21" customFormat="1" ht="19.5" customHeight="1" x14ac:dyDescent="0.25">
      <c r="A231" s="4"/>
      <c r="B231" s="32"/>
      <c r="C231" s="28" t="s">
        <v>38</v>
      </c>
      <c r="D231" s="24">
        <f t="shared" si="10"/>
        <v>1368</v>
      </c>
      <c r="E231" s="24"/>
      <c r="F231" s="24"/>
      <c r="G231" s="24"/>
      <c r="H231" s="24"/>
      <c r="I231" s="24">
        <v>1368</v>
      </c>
      <c r="J231" s="33"/>
      <c r="K231" s="56"/>
      <c r="L231" s="20"/>
    </row>
    <row r="232" spans="1:19" s="21" customFormat="1" ht="19.5" customHeight="1" x14ac:dyDescent="0.25">
      <c r="A232" s="4"/>
      <c r="B232" s="32"/>
      <c r="C232" s="40" t="s">
        <v>41</v>
      </c>
      <c r="D232" s="24">
        <f t="shared" si="10"/>
        <v>1028</v>
      </c>
      <c r="E232" s="24"/>
      <c r="F232" s="24"/>
      <c r="G232" s="24"/>
      <c r="H232" s="24"/>
      <c r="I232" s="24">
        <f>SUM(I233:I244)</f>
        <v>1028</v>
      </c>
      <c r="J232" s="26"/>
      <c r="K232" s="56"/>
      <c r="L232" s="20"/>
    </row>
    <row r="233" spans="1:19" s="21" customFormat="1" ht="19.5" hidden="1" customHeight="1" x14ac:dyDescent="0.25">
      <c r="A233" s="4"/>
      <c r="B233" s="32"/>
      <c r="C233" s="23" t="s">
        <v>125</v>
      </c>
      <c r="D233" s="24">
        <f t="shared" si="10"/>
        <v>110</v>
      </c>
      <c r="E233" s="24"/>
      <c r="F233" s="24"/>
      <c r="G233" s="24"/>
      <c r="H233" s="24"/>
      <c r="I233" s="25">
        <v>110</v>
      </c>
      <c r="J233" s="26"/>
      <c r="K233" s="56"/>
      <c r="L233" s="20"/>
    </row>
    <row r="234" spans="1:19" s="21" customFormat="1" ht="16.5" hidden="1" customHeight="1" x14ac:dyDescent="0.25">
      <c r="A234" s="4"/>
      <c r="B234" s="32"/>
      <c r="C234" s="23" t="s">
        <v>124</v>
      </c>
      <c r="D234" s="24">
        <f t="shared" si="10"/>
        <v>85</v>
      </c>
      <c r="E234" s="24"/>
      <c r="F234" s="24"/>
      <c r="G234" s="24"/>
      <c r="H234" s="24"/>
      <c r="I234" s="25">
        <v>85</v>
      </c>
      <c r="J234" s="26"/>
      <c r="K234" s="56"/>
      <c r="L234" s="20"/>
    </row>
    <row r="235" spans="1:19" s="21" customFormat="1" ht="17.25" hidden="1" customHeight="1" x14ac:dyDescent="0.25">
      <c r="A235" s="4"/>
      <c r="B235" s="32"/>
      <c r="C235" s="23" t="s">
        <v>126</v>
      </c>
      <c r="D235" s="24">
        <f t="shared" si="10"/>
        <v>55</v>
      </c>
      <c r="E235" s="24"/>
      <c r="F235" s="24"/>
      <c r="G235" s="24"/>
      <c r="H235" s="24"/>
      <c r="I235" s="25">
        <v>55</v>
      </c>
      <c r="J235" s="26"/>
      <c r="K235" s="56"/>
      <c r="L235" s="20"/>
    </row>
    <row r="236" spans="1:19" s="21" customFormat="1" ht="17.25" hidden="1" customHeight="1" x14ac:dyDescent="0.25">
      <c r="A236" s="4"/>
      <c r="B236" s="32"/>
      <c r="C236" s="23" t="s">
        <v>127</v>
      </c>
      <c r="D236" s="24">
        <f t="shared" si="10"/>
        <v>55</v>
      </c>
      <c r="E236" s="24"/>
      <c r="F236" s="24"/>
      <c r="G236" s="24"/>
      <c r="H236" s="24"/>
      <c r="I236" s="25">
        <v>55</v>
      </c>
      <c r="J236" s="26"/>
      <c r="K236" s="56"/>
      <c r="L236" s="20"/>
    </row>
    <row r="237" spans="1:19" s="21" customFormat="1" ht="17.25" hidden="1" customHeight="1" x14ac:dyDescent="0.25">
      <c r="A237" s="4"/>
      <c r="B237" s="32"/>
      <c r="C237" s="23" t="s">
        <v>128</v>
      </c>
      <c r="D237" s="24">
        <f t="shared" si="10"/>
        <v>132</v>
      </c>
      <c r="E237" s="24"/>
      <c r="F237" s="24"/>
      <c r="G237" s="24"/>
      <c r="H237" s="24"/>
      <c r="I237" s="25">
        <v>132</v>
      </c>
      <c r="J237" s="26"/>
      <c r="K237" s="56"/>
      <c r="L237" s="20"/>
    </row>
    <row r="238" spans="1:19" s="21" customFormat="1" ht="17.25" hidden="1" customHeight="1" x14ac:dyDescent="0.25">
      <c r="A238" s="4"/>
      <c r="B238" s="32"/>
      <c r="C238" s="23" t="s">
        <v>129</v>
      </c>
      <c r="D238" s="24">
        <f t="shared" si="10"/>
        <v>55</v>
      </c>
      <c r="E238" s="24"/>
      <c r="F238" s="24"/>
      <c r="G238" s="24"/>
      <c r="H238" s="24"/>
      <c r="I238" s="25">
        <v>55</v>
      </c>
      <c r="J238" s="26"/>
      <c r="K238" s="56"/>
      <c r="L238" s="20"/>
    </row>
    <row r="239" spans="1:19" s="21" customFormat="1" ht="17.25" hidden="1" customHeight="1" x14ac:dyDescent="0.25">
      <c r="A239" s="4"/>
      <c r="B239" s="32"/>
      <c r="C239" s="23" t="s">
        <v>130</v>
      </c>
      <c r="D239" s="24">
        <f t="shared" si="10"/>
        <v>110</v>
      </c>
      <c r="E239" s="24"/>
      <c r="F239" s="24"/>
      <c r="G239" s="24"/>
      <c r="H239" s="24"/>
      <c r="I239" s="25">
        <v>110</v>
      </c>
      <c r="J239" s="26"/>
      <c r="K239" s="56"/>
      <c r="L239" s="20"/>
    </row>
    <row r="240" spans="1:19" s="21" customFormat="1" ht="17.25" hidden="1" customHeight="1" x14ac:dyDescent="0.25">
      <c r="A240" s="4"/>
      <c r="B240" s="32"/>
      <c r="C240" s="23" t="s">
        <v>131</v>
      </c>
      <c r="D240" s="24">
        <f t="shared" si="10"/>
        <v>105</v>
      </c>
      <c r="E240" s="24"/>
      <c r="F240" s="24"/>
      <c r="G240" s="24"/>
      <c r="H240" s="24"/>
      <c r="I240" s="25">
        <v>105</v>
      </c>
      <c r="J240" s="26"/>
      <c r="K240" s="56"/>
      <c r="L240" s="20"/>
    </row>
    <row r="241" spans="1:12" s="21" customFormat="1" ht="17.25" hidden="1" customHeight="1" x14ac:dyDescent="0.25">
      <c r="A241" s="4"/>
      <c r="B241" s="32"/>
      <c r="C241" s="23" t="s">
        <v>132</v>
      </c>
      <c r="D241" s="24">
        <f t="shared" si="10"/>
        <v>110</v>
      </c>
      <c r="E241" s="24"/>
      <c r="F241" s="24"/>
      <c r="G241" s="24"/>
      <c r="H241" s="24"/>
      <c r="I241" s="25">
        <v>110</v>
      </c>
      <c r="J241" s="26"/>
      <c r="K241" s="56"/>
      <c r="L241" s="20"/>
    </row>
    <row r="242" spans="1:12" s="21" customFormat="1" ht="17.25" hidden="1" customHeight="1" x14ac:dyDescent="0.25">
      <c r="A242" s="4"/>
      <c r="B242" s="32"/>
      <c r="C242" s="23" t="s">
        <v>133</v>
      </c>
      <c r="D242" s="24">
        <f t="shared" si="10"/>
        <v>91</v>
      </c>
      <c r="E242" s="24"/>
      <c r="F242" s="24"/>
      <c r="G242" s="24"/>
      <c r="H242" s="24"/>
      <c r="I242" s="25">
        <v>91</v>
      </c>
      <c r="J242" s="26"/>
      <c r="K242" s="56"/>
      <c r="L242" s="20"/>
    </row>
    <row r="243" spans="1:12" s="21" customFormat="1" ht="17.25" hidden="1" customHeight="1" x14ac:dyDescent="0.25">
      <c r="A243" s="4"/>
      <c r="B243" s="32"/>
      <c r="C243" s="23" t="s">
        <v>134</v>
      </c>
      <c r="D243" s="24">
        <f t="shared" si="10"/>
        <v>60</v>
      </c>
      <c r="E243" s="24"/>
      <c r="F243" s="24"/>
      <c r="G243" s="24"/>
      <c r="H243" s="24"/>
      <c r="I243" s="25">
        <v>60</v>
      </c>
      <c r="J243" s="26"/>
      <c r="K243" s="56"/>
      <c r="L243" s="20"/>
    </row>
    <row r="244" spans="1:12" s="21" customFormat="1" ht="17.25" hidden="1" customHeight="1" x14ac:dyDescent="0.25">
      <c r="A244" s="4"/>
      <c r="B244" s="32"/>
      <c r="C244" s="23" t="s">
        <v>135</v>
      </c>
      <c r="D244" s="24">
        <f t="shared" si="10"/>
        <v>60</v>
      </c>
      <c r="E244" s="24"/>
      <c r="F244" s="24"/>
      <c r="G244" s="24"/>
      <c r="H244" s="24"/>
      <c r="I244" s="25">
        <v>60</v>
      </c>
      <c r="J244" s="26"/>
      <c r="K244" s="56"/>
      <c r="L244" s="20"/>
    </row>
    <row r="245" spans="1:12" s="21" customFormat="1" ht="17.25" customHeight="1" x14ac:dyDescent="0.25">
      <c r="A245" s="4"/>
      <c r="B245" s="32"/>
      <c r="C245" s="40" t="s">
        <v>39</v>
      </c>
      <c r="D245" s="24">
        <f t="shared" si="10"/>
        <v>1026</v>
      </c>
      <c r="E245" s="24"/>
      <c r="F245" s="24"/>
      <c r="G245" s="24"/>
      <c r="H245" s="24"/>
      <c r="I245" s="24">
        <f>SUM(I246:I265)</f>
        <v>1026</v>
      </c>
      <c r="J245" s="26"/>
      <c r="K245" s="56"/>
      <c r="L245" s="20"/>
    </row>
    <row r="246" spans="1:12" ht="17.25" hidden="1" customHeight="1" x14ac:dyDescent="0.25">
      <c r="A246" s="9"/>
      <c r="B246" s="28"/>
      <c r="C246" s="23" t="s">
        <v>104</v>
      </c>
      <c r="D246" s="24">
        <f t="shared" si="10"/>
        <v>11</v>
      </c>
      <c r="E246" s="24"/>
      <c r="F246" s="24"/>
      <c r="G246" s="24"/>
      <c r="H246" s="24"/>
      <c r="I246" s="24">
        <v>11</v>
      </c>
      <c r="J246" s="15"/>
      <c r="K246" s="56"/>
      <c r="L246" s="6"/>
    </row>
    <row r="247" spans="1:12" ht="17.25" hidden="1" customHeight="1" x14ac:dyDescent="0.25">
      <c r="A247" s="9"/>
      <c r="B247" s="28"/>
      <c r="C247" s="23" t="s">
        <v>67</v>
      </c>
      <c r="D247" s="24">
        <f t="shared" si="10"/>
        <v>11</v>
      </c>
      <c r="E247" s="24"/>
      <c r="F247" s="24"/>
      <c r="G247" s="24"/>
      <c r="H247" s="24"/>
      <c r="I247" s="24">
        <v>11</v>
      </c>
      <c r="J247" s="15"/>
      <c r="K247" s="56"/>
      <c r="L247" s="6"/>
    </row>
    <row r="248" spans="1:12" ht="17.25" hidden="1" customHeight="1" x14ac:dyDescent="0.25">
      <c r="A248" s="9"/>
      <c r="B248" s="28"/>
      <c r="C248" s="23" t="s">
        <v>68</v>
      </c>
      <c r="D248" s="24">
        <f t="shared" si="10"/>
        <v>32</v>
      </c>
      <c r="E248" s="24"/>
      <c r="F248" s="24"/>
      <c r="G248" s="24"/>
      <c r="H248" s="24"/>
      <c r="I248" s="24">
        <v>32</v>
      </c>
      <c r="J248" s="15"/>
      <c r="K248" s="56"/>
      <c r="L248" s="6"/>
    </row>
    <row r="249" spans="1:12" ht="17.25" hidden="1" customHeight="1" x14ac:dyDescent="0.25">
      <c r="A249" s="9"/>
      <c r="B249" s="28"/>
      <c r="C249" s="23" t="s">
        <v>105</v>
      </c>
      <c r="D249" s="24">
        <f t="shared" si="10"/>
        <v>21</v>
      </c>
      <c r="E249" s="24"/>
      <c r="F249" s="24"/>
      <c r="G249" s="24"/>
      <c r="H249" s="24"/>
      <c r="I249" s="24">
        <v>21</v>
      </c>
      <c r="J249" s="15"/>
      <c r="K249" s="56"/>
      <c r="L249" s="6"/>
    </row>
    <row r="250" spans="1:12" ht="17.25" hidden="1" customHeight="1" x14ac:dyDescent="0.25">
      <c r="A250" s="9"/>
      <c r="B250" s="28"/>
      <c r="C250" s="23" t="s">
        <v>69</v>
      </c>
      <c r="D250" s="24">
        <f t="shared" si="10"/>
        <v>11</v>
      </c>
      <c r="E250" s="24"/>
      <c r="F250" s="24"/>
      <c r="G250" s="24"/>
      <c r="H250" s="24"/>
      <c r="I250" s="24">
        <v>11</v>
      </c>
      <c r="J250" s="15"/>
      <c r="K250" s="56"/>
      <c r="L250" s="6"/>
    </row>
    <row r="251" spans="1:12" ht="17.25" hidden="1" customHeight="1" x14ac:dyDescent="0.25">
      <c r="A251" s="9"/>
      <c r="B251" s="28"/>
      <c r="C251" s="23" t="s">
        <v>70</v>
      </c>
      <c r="D251" s="24">
        <f t="shared" si="10"/>
        <v>32</v>
      </c>
      <c r="E251" s="24"/>
      <c r="F251" s="24"/>
      <c r="G251" s="24"/>
      <c r="H251" s="24"/>
      <c r="I251" s="24">
        <v>32</v>
      </c>
      <c r="J251" s="15"/>
      <c r="K251" s="56"/>
      <c r="L251" s="6"/>
    </row>
    <row r="252" spans="1:12" ht="17.25" hidden="1" customHeight="1" x14ac:dyDescent="0.25">
      <c r="A252" s="9"/>
      <c r="B252" s="28"/>
      <c r="C252" s="23" t="s">
        <v>106</v>
      </c>
      <c r="D252" s="24">
        <f t="shared" si="10"/>
        <v>74</v>
      </c>
      <c r="E252" s="24"/>
      <c r="F252" s="24"/>
      <c r="G252" s="24"/>
      <c r="H252" s="24"/>
      <c r="I252" s="24">
        <v>74</v>
      </c>
      <c r="J252" s="15"/>
      <c r="K252" s="56"/>
      <c r="L252" s="6"/>
    </row>
    <row r="253" spans="1:12" ht="17.25" hidden="1" customHeight="1" x14ac:dyDescent="0.25">
      <c r="A253" s="9"/>
      <c r="B253" s="28"/>
      <c r="C253" s="23" t="s">
        <v>108</v>
      </c>
      <c r="D253" s="24">
        <f t="shared" si="10"/>
        <v>74</v>
      </c>
      <c r="E253" s="24"/>
      <c r="F253" s="24"/>
      <c r="G253" s="24"/>
      <c r="H253" s="24"/>
      <c r="I253" s="24">
        <v>74</v>
      </c>
      <c r="J253" s="15"/>
      <c r="K253" s="56"/>
      <c r="L253" s="6"/>
    </row>
    <row r="254" spans="1:12" ht="17.25" hidden="1" customHeight="1" x14ac:dyDescent="0.25">
      <c r="A254" s="9"/>
      <c r="B254" s="28"/>
      <c r="C254" s="23" t="s">
        <v>71</v>
      </c>
      <c r="D254" s="24">
        <f t="shared" si="10"/>
        <v>63</v>
      </c>
      <c r="E254" s="24"/>
      <c r="F254" s="24"/>
      <c r="G254" s="24"/>
      <c r="H254" s="24"/>
      <c r="I254" s="24">
        <v>63</v>
      </c>
      <c r="J254" s="15"/>
      <c r="K254" s="56"/>
      <c r="L254" s="6"/>
    </row>
    <row r="255" spans="1:12" ht="17.25" hidden="1" customHeight="1" x14ac:dyDescent="0.25">
      <c r="A255" s="9"/>
      <c r="B255" s="28"/>
      <c r="C255" s="23" t="s">
        <v>74</v>
      </c>
      <c r="D255" s="24">
        <f t="shared" si="10"/>
        <v>105</v>
      </c>
      <c r="E255" s="24"/>
      <c r="F255" s="24"/>
      <c r="G255" s="24"/>
      <c r="H255" s="24"/>
      <c r="I255" s="24">
        <v>105</v>
      </c>
      <c r="J255" s="15"/>
      <c r="K255" s="56"/>
      <c r="L255" s="6"/>
    </row>
    <row r="256" spans="1:12" ht="17.25" hidden="1" customHeight="1" x14ac:dyDescent="0.25">
      <c r="A256" s="9"/>
      <c r="B256" s="28"/>
      <c r="C256" s="23" t="s">
        <v>72</v>
      </c>
      <c r="D256" s="24">
        <f t="shared" si="10"/>
        <v>32</v>
      </c>
      <c r="E256" s="24"/>
      <c r="F256" s="24"/>
      <c r="G256" s="24"/>
      <c r="H256" s="24"/>
      <c r="I256" s="24">
        <v>32</v>
      </c>
      <c r="J256" s="15"/>
      <c r="K256" s="56"/>
      <c r="L256" s="6"/>
    </row>
    <row r="257" spans="1:18" ht="17.25" hidden="1" customHeight="1" x14ac:dyDescent="0.25">
      <c r="A257" s="9"/>
      <c r="B257" s="28"/>
      <c r="C257" s="23" t="s">
        <v>107</v>
      </c>
      <c r="D257" s="24">
        <f t="shared" si="10"/>
        <v>63</v>
      </c>
      <c r="E257" s="24"/>
      <c r="F257" s="24"/>
      <c r="G257" s="24"/>
      <c r="H257" s="24"/>
      <c r="I257" s="24">
        <v>63</v>
      </c>
      <c r="J257" s="15"/>
      <c r="K257" s="56"/>
      <c r="L257" s="6"/>
    </row>
    <row r="258" spans="1:18" ht="17.25" hidden="1" customHeight="1" x14ac:dyDescent="0.25">
      <c r="A258" s="9"/>
      <c r="B258" s="28"/>
      <c r="C258" s="23" t="s">
        <v>73</v>
      </c>
      <c r="D258" s="24">
        <f t="shared" si="10"/>
        <v>63</v>
      </c>
      <c r="E258" s="24"/>
      <c r="F258" s="24"/>
      <c r="G258" s="24"/>
      <c r="H258" s="24"/>
      <c r="I258" s="24">
        <v>63</v>
      </c>
      <c r="J258" s="15"/>
      <c r="K258" s="56"/>
      <c r="L258" s="6"/>
    </row>
    <row r="259" spans="1:18" ht="17.25" hidden="1" customHeight="1" x14ac:dyDescent="0.25">
      <c r="A259" s="9"/>
      <c r="B259" s="28"/>
      <c r="C259" s="23" t="s">
        <v>75</v>
      </c>
      <c r="D259" s="24">
        <f t="shared" si="10"/>
        <v>85</v>
      </c>
      <c r="E259" s="24"/>
      <c r="F259" s="24"/>
      <c r="G259" s="24"/>
      <c r="H259" s="24"/>
      <c r="I259" s="24">
        <v>85</v>
      </c>
      <c r="J259" s="15"/>
      <c r="K259" s="56"/>
      <c r="L259" s="6"/>
    </row>
    <row r="260" spans="1:18" ht="17.25" hidden="1" customHeight="1" x14ac:dyDescent="0.25">
      <c r="A260" s="9"/>
      <c r="B260" s="28"/>
      <c r="C260" s="23" t="s">
        <v>109</v>
      </c>
      <c r="D260" s="24">
        <f t="shared" si="10"/>
        <v>53</v>
      </c>
      <c r="E260" s="24"/>
      <c r="F260" s="24"/>
      <c r="G260" s="24"/>
      <c r="H260" s="24"/>
      <c r="I260" s="24">
        <v>53</v>
      </c>
      <c r="J260" s="15"/>
      <c r="K260" s="56"/>
      <c r="L260" s="6"/>
    </row>
    <row r="261" spans="1:18" ht="17.25" hidden="1" customHeight="1" x14ac:dyDescent="0.25">
      <c r="A261" s="9"/>
      <c r="B261" s="28"/>
      <c r="C261" s="23" t="s">
        <v>76</v>
      </c>
      <c r="D261" s="24">
        <f t="shared" si="10"/>
        <v>53</v>
      </c>
      <c r="E261" s="24"/>
      <c r="F261" s="24"/>
      <c r="G261" s="24"/>
      <c r="H261" s="24"/>
      <c r="I261" s="24">
        <v>53</v>
      </c>
      <c r="J261" s="15"/>
      <c r="K261" s="56"/>
      <c r="L261" s="6"/>
    </row>
    <row r="262" spans="1:18" ht="17.25" hidden="1" customHeight="1" x14ac:dyDescent="0.25">
      <c r="A262" s="9"/>
      <c r="B262" s="28"/>
      <c r="C262" s="23" t="s">
        <v>77</v>
      </c>
      <c r="D262" s="24">
        <f t="shared" si="10"/>
        <v>85</v>
      </c>
      <c r="E262" s="24"/>
      <c r="F262" s="24"/>
      <c r="G262" s="24"/>
      <c r="H262" s="24"/>
      <c r="I262" s="24">
        <v>85</v>
      </c>
      <c r="J262" s="15"/>
      <c r="K262" s="56"/>
      <c r="L262" s="6"/>
    </row>
    <row r="263" spans="1:18" ht="17.25" hidden="1" customHeight="1" x14ac:dyDescent="0.25">
      <c r="A263" s="9"/>
      <c r="B263" s="28"/>
      <c r="C263" s="23" t="s">
        <v>110</v>
      </c>
      <c r="D263" s="24">
        <f t="shared" si="10"/>
        <v>63</v>
      </c>
      <c r="E263" s="24"/>
      <c r="F263" s="24"/>
      <c r="G263" s="24"/>
      <c r="H263" s="24"/>
      <c r="I263" s="24">
        <v>63</v>
      </c>
      <c r="J263" s="15"/>
      <c r="K263" s="56"/>
      <c r="L263" s="6"/>
    </row>
    <row r="264" spans="1:18" ht="17.25" hidden="1" customHeight="1" x14ac:dyDescent="0.25">
      <c r="A264" s="9"/>
      <c r="B264" s="28"/>
      <c r="C264" s="23" t="s">
        <v>111</v>
      </c>
      <c r="D264" s="24">
        <f t="shared" si="10"/>
        <v>42</v>
      </c>
      <c r="E264" s="24"/>
      <c r="F264" s="24"/>
      <c r="G264" s="24"/>
      <c r="H264" s="24"/>
      <c r="I264" s="24">
        <v>42</v>
      </c>
      <c r="J264" s="15"/>
      <c r="K264" s="56"/>
      <c r="L264" s="6"/>
    </row>
    <row r="265" spans="1:18" ht="17.25" hidden="1" customHeight="1" x14ac:dyDescent="0.25">
      <c r="A265" s="9"/>
      <c r="B265" s="28"/>
      <c r="C265" s="23" t="s">
        <v>112</v>
      </c>
      <c r="D265" s="24">
        <f t="shared" si="10"/>
        <v>53</v>
      </c>
      <c r="E265" s="24"/>
      <c r="F265" s="24"/>
      <c r="G265" s="24"/>
      <c r="H265" s="24"/>
      <c r="I265" s="24">
        <v>53</v>
      </c>
      <c r="J265" s="15"/>
      <c r="K265" s="56"/>
      <c r="L265" s="6"/>
    </row>
    <row r="266" spans="1:18" s="21" customFormat="1" ht="17.25" customHeight="1" x14ac:dyDescent="0.25">
      <c r="A266" s="4"/>
      <c r="B266" s="32"/>
      <c r="C266" s="40" t="s">
        <v>40</v>
      </c>
      <c r="D266" s="24">
        <f t="shared" ref="D266:D329" si="11">SUM(E266:I266)</f>
        <v>576</v>
      </c>
      <c r="E266" s="24"/>
      <c r="F266" s="24"/>
      <c r="G266" s="24"/>
      <c r="H266" s="24"/>
      <c r="I266" s="24">
        <f>SUM(I267:I269)</f>
        <v>576</v>
      </c>
      <c r="J266" s="26"/>
      <c r="K266" s="56"/>
      <c r="L266" s="20"/>
    </row>
    <row r="267" spans="1:18" s="21" customFormat="1" ht="17.25" hidden="1" customHeight="1" x14ac:dyDescent="0.25">
      <c r="A267" s="4"/>
      <c r="B267" s="32"/>
      <c r="C267" s="23" t="s">
        <v>114</v>
      </c>
      <c r="D267" s="24">
        <f t="shared" si="11"/>
        <v>321</v>
      </c>
      <c r="E267" s="14"/>
      <c r="F267" s="14"/>
      <c r="G267" s="14"/>
      <c r="H267" s="14"/>
      <c r="I267" s="25">
        <v>321</v>
      </c>
      <c r="J267" s="26"/>
      <c r="K267" s="56"/>
      <c r="L267" s="20"/>
    </row>
    <row r="268" spans="1:18" s="21" customFormat="1" ht="17.25" hidden="1" customHeight="1" x14ac:dyDescent="0.25">
      <c r="A268" s="4"/>
      <c r="B268" s="32"/>
      <c r="C268" s="23" t="s">
        <v>79</v>
      </c>
      <c r="D268" s="24">
        <f t="shared" si="11"/>
        <v>149</v>
      </c>
      <c r="E268" s="14"/>
      <c r="F268" s="14"/>
      <c r="G268" s="14"/>
      <c r="H268" s="14"/>
      <c r="I268" s="25">
        <v>149</v>
      </c>
      <c r="J268" s="26"/>
      <c r="K268" s="56"/>
      <c r="L268" s="20"/>
    </row>
    <row r="269" spans="1:18" s="21" customFormat="1" ht="17.25" hidden="1" customHeight="1" x14ac:dyDescent="0.25">
      <c r="A269" s="4"/>
      <c r="B269" s="32"/>
      <c r="C269" s="23" t="s">
        <v>115</v>
      </c>
      <c r="D269" s="24">
        <f t="shared" si="11"/>
        <v>106</v>
      </c>
      <c r="E269" s="14"/>
      <c r="F269" s="14"/>
      <c r="G269" s="14"/>
      <c r="H269" s="14"/>
      <c r="I269" s="25">
        <v>106</v>
      </c>
      <c r="J269" s="26"/>
      <c r="K269" s="56"/>
      <c r="L269" s="20"/>
    </row>
    <row r="270" spans="1:18" s="21" customFormat="1" ht="66.75" customHeight="1" x14ac:dyDescent="0.25">
      <c r="A270" s="4">
        <v>10</v>
      </c>
      <c r="B270" s="12" t="s">
        <v>65</v>
      </c>
      <c r="C270" s="12"/>
      <c r="D270" s="14">
        <f t="shared" si="11"/>
        <v>6856</v>
      </c>
      <c r="E270" s="14">
        <f>E271+E312+E340</f>
        <v>0</v>
      </c>
      <c r="F270" s="14">
        <f>F271+F312+F340</f>
        <v>0</v>
      </c>
      <c r="G270" s="14">
        <f>G271+G312+G340</f>
        <v>5826</v>
      </c>
      <c r="H270" s="14">
        <f>H271+H312+H340</f>
        <v>1030</v>
      </c>
      <c r="I270" s="14">
        <f>I271+I312+I340</f>
        <v>0</v>
      </c>
      <c r="J270" s="26"/>
      <c r="K270" s="56">
        <f>K271+K312+K340</f>
        <v>6856</v>
      </c>
      <c r="L270" s="20"/>
      <c r="M270" s="20"/>
      <c r="N270" s="20"/>
      <c r="O270" s="20"/>
      <c r="P270" s="20"/>
      <c r="Q270" s="20"/>
      <c r="R270" s="20"/>
    </row>
    <row r="271" spans="1:18" ht="140.25" customHeight="1" x14ac:dyDescent="0.25">
      <c r="A271" s="4" t="s">
        <v>25</v>
      </c>
      <c r="B271" s="32" t="s">
        <v>26</v>
      </c>
      <c r="C271" s="28"/>
      <c r="D271" s="14">
        <f t="shared" si="11"/>
        <v>5036</v>
      </c>
      <c r="E271" s="14">
        <f>SUM(E272:E308)</f>
        <v>0</v>
      </c>
      <c r="F271" s="14">
        <f>SUM(F272:F308)</f>
        <v>0</v>
      </c>
      <c r="G271" s="14">
        <f>G272+G273+G274+G287+G308</f>
        <v>5036</v>
      </c>
      <c r="H271" s="14">
        <f>SUM(H272:H308)</f>
        <v>0</v>
      </c>
      <c r="I271" s="14">
        <f>SUM(I272:I308)</f>
        <v>0</v>
      </c>
      <c r="J271" s="15"/>
      <c r="K271" s="56">
        <f>G272+G273+G274+G287+G308</f>
        <v>5036</v>
      </c>
      <c r="L271" s="6"/>
      <c r="M271" s="6"/>
      <c r="N271" s="6"/>
      <c r="O271" s="6"/>
      <c r="P271" s="6"/>
      <c r="Q271" s="6"/>
      <c r="R271" s="6"/>
    </row>
    <row r="272" spans="1:18" s="21" customFormat="1" ht="23.25" customHeight="1" x14ac:dyDescent="0.25">
      <c r="A272" s="4"/>
      <c r="B272" s="32"/>
      <c r="C272" s="28" t="s">
        <v>38</v>
      </c>
      <c r="D272" s="24">
        <f t="shared" si="11"/>
        <v>928</v>
      </c>
      <c r="E272" s="24"/>
      <c r="F272" s="24"/>
      <c r="G272" s="24">
        <v>928</v>
      </c>
      <c r="H272" s="24"/>
      <c r="I272" s="24"/>
      <c r="J272" s="26"/>
      <c r="K272" s="56"/>
      <c r="L272" s="20"/>
    </row>
    <row r="273" spans="1:12" s="21" customFormat="1" ht="31.5" customHeight="1" x14ac:dyDescent="0.25">
      <c r="A273" s="4"/>
      <c r="B273" s="32"/>
      <c r="C273" s="28" t="s">
        <v>44</v>
      </c>
      <c r="D273" s="24">
        <f t="shared" si="11"/>
        <v>396</v>
      </c>
      <c r="E273" s="24"/>
      <c r="F273" s="24"/>
      <c r="G273" s="24">
        <v>396</v>
      </c>
      <c r="H273" s="24"/>
      <c r="I273" s="24"/>
      <c r="J273" s="26"/>
      <c r="K273" s="56"/>
      <c r="L273" s="20"/>
    </row>
    <row r="274" spans="1:12" s="21" customFormat="1" ht="23.25" customHeight="1" x14ac:dyDescent="0.25">
      <c r="A274" s="4"/>
      <c r="B274" s="32"/>
      <c r="C274" s="40" t="s">
        <v>41</v>
      </c>
      <c r="D274" s="24">
        <f t="shared" si="11"/>
        <v>1485</v>
      </c>
      <c r="E274" s="24"/>
      <c r="F274" s="24"/>
      <c r="G274" s="24">
        <f>SUM(G275:G286)</f>
        <v>1485</v>
      </c>
      <c r="H274" s="24"/>
      <c r="I274" s="24"/>
      <c r="J274" s="26"/>
      <c r="K274" s="56"/>
      <c r="L274" s="20"/>
    </row>
    <row r="275" spans="1:12" s="21" customFormat="1" ht="23.25" hidden="1" customHeight="1" x14ac:dyDescent="0.25">
      <c r="A275" s="4"/>
      <c r="B275" s="32"/>
      <c r="C275" s="23" t="s">
        <v>125</v>
      </c>
      <c r="D275" s="30">
        <f t="shared" si="11"/>
        <v>152.5</v>
      </c>
      <c r="E275" s="30"/>
      <c r="F275" s="30"/>
      <c r="G275" s="35">
        <v>152.5</v>
      </c>
      <c r="H275" s="24"/>
      <c r="I275" s="24"/>
      <c r="J275" s="26"/>
      <c r="K275" s="56"/>
      <c r="L275" s="20"/>
    </row>
    <row r="276" spans="1:12" s="21" customFormat="1" hidden="1" x14ac:dyDescent="0.25">
      <c r="A276" s="4"/>
      <c r="B276" s="32"/>
      <c r="C276" s="23" t="s">
        <v>124</v>
      </c>
      <c r="D276" s="30">
        <f t="shared" si="11"/>
        <v>78.5</v>
      </c>
      <c r="E276" s="30"/>
      <c r="F276" s="30"/>
      <c r="G276" s="35">
        <v>78.5</v>
      </c>
      <c r="H276" s="24"/>
      <c r="I276" s="24"/>
      <c r="J276" s="26"/>
      <c r="K276" s="56"/>
      <c r="L276" s="20"/>
    </row>
    <row r="277" spans="1:12" s="21" customFormat="1" ht="23.25" hidden="1" customHeight="1" x14ac:dyDescent="0.25">
      <c r="A277" s="4"/>
      <c r="B277" s="32"/>
      <c r="C277" s="23" t="s">
        <v>126</v>
      </c>
      <c r="D277" s="30">
        <f t="shared" si="11"/>
        <v>78.5</v>
      </c>
      <c r="E277" s="30"/>
      <c r="F277" s="30"/>
      <c r="G277" s="35">
        <v>78.5</v>
      </c>
      <c r="H277" s="24"/>
      <c r="I277" s="24"/>
      <c r="J277" s="26"/>
      <c r="K277" s="56"/>
      <c r="L277" s="20"/>
    </row>
    <row r="278" spans="1:12" s="21" customFormat="1" ht="23.25" hidden="1" customHeight="1" x14ac:dyDescent="0.25">
      <c r="A278" s="4"/>
      <c r="B278" s="32"/>
      <c r="C278" s="23" t="s">
        <v>136</v>
      </c>
      <c r="D278" s="30">
        <f t="shared" si="11"/>
        <v>68.5</v>
      </c>
      <c r="E278" s="30"/>
      <c r="F278" s="30"/>
      <c r="G278" s="35">
        <v>68.5</v>
      </c>
      <c r="H278" s="24"/>
      <c r="I278" s="24"/>
      <c r="J278" s="26"/>
      <c r="K278" s="56"/>
      <c r="L278" s="20"/>
    </row>
    <row r="279" spans="1:12" s="21" customFormat="1" ht="23.25" hidden="1" customHeight="1" x14ac:dyDescent="0.25">
      <c r="A279" s="4"/>
      <c r="B279" s="32"/>
      <c r="C279" s="23" t="s">
        <v>133</v>
      </c>
      <c r="D279" s="30">
        <f t="shared" si="11"/>
        <v>164.5</v>
      </c>
      <c r="E279" s="30"/>
      <c r="F279" s="30"/>
      <c r="G279" s="35">
        <v>164.5</v>
      </c>
      <c r="H279" s="24"/>
      <c r="I279" s="24"/>
      <c r="J279" s="26"/>
      <c r="K279" s="56"/>
      <c r="L279" s="20"/>
    </row>
    <row r="280" spans="1:12" s="21" customFormat="1" ht="23.25" hidden="1" customHeight="1" x14ac:dyDescent="0.25">
      <c r="A280" s="4"/>
      <c r="B280" s="32"/>
      <c r="C280" s="23" t="s">
        <v>128</v>
      </c>
      <c r="D280" s="24">
        <f t="shared" si="11"/>
        <v>109</v>
      </c>
      <c r="E280" s="24"/>
      <c r="F280" s="24"/>
      <c r="G280" s="25">
        <v>109</v>
      </c>
      <c r="H280" s="24"/>
      <c r="I280" s="24"/>
      <c r="J280" s="26"/>
      <c r="K280" s="56"/>
      <c r="L280" s="20"/>
    </row>
    <row r="281" spans="1:12" s="21" customFormat="1" ht="23.25" hidden="1" customHeight="1" x14ac:dyDescent="0.25">
      <c r="A281" s="4"/>
      <c r="B281" s="32"/>
      <c r="C281" s="23" t="s">
        <v>137</v>
      </c>
      <c r="D281" s="30">
        <f t="shared" si="11"/>
        <v>87.5</v>
      </c>
      <c r="E281" s="30"/>
      <c r="F281" s="30"/>
      <c r="G281" s="35">
        <v>87.5</v>
      </c>
      <c r="H281" s="24"/>
      <c r="I281" s="24"/>
      <c r="J281" s="26"/>
      <c r="K281" s="56"/>
      <c r="L281" s="20"/>
    </row>
    <row r="282" spans="1:12" s="21" customFormat="1" ht="23.25" hidden="1" customHeight="1" x14ac:dyDescent="0.25">
      <c r="A282" s="4"/>
      <c r="B282" s="32"/>
      <c r="C282" s="23" t="s">
        <v>130</v>
      </c>
      <c r="D282" s="30">
        <f t="shared" si="11"/>
        <v>142.5</v>
      </c>
      <c r="E282" s="30"/>
      <c r="F282" s="30"/>
      <c r="G282" s="35">
        <v>142.5</v>
      </c>
      <c r="H282" s="24"/>
      <c r="I282" s="24"/>
      <c r="J282" s="26"/>
      <c r="K282" s="56"/>
      <c r="L282" s="20"/>
    </row>
    <row r="283" spans="1:12" s="21" customFormat="1" ht="23.25" hidden="1" customHeight="1" x14ac:dyDescent="0.25">
      <c r="A283" s="4"/>
      <c r="B283" s="32"/>
      <c r="C283" s="23" t="s">
        <v>135</v>
      </c>
      <c r="D283" s="24">
        <f t="shared" si="11"/>
        <v>121</v>
      </c>
      <c r="E283" s="24"/>
      <c r="F283" s="24"/>
      <c r="G283" s="25">
        <v>121</v>
      </c>
      <c r="H283" s="24"/>
      <c r="I283" s="24"/>
      <c r="J283" s="26"/>
      <c r="K283" s="56"/>
      <c r="L283" s="20"/>
    </row>
    <row r="284" spans="1:12" s="21" customFormat="1" ht="23.25" hidden="1" customHeight="1" x14ac:dyDescent="0.25">
      <c r="A284" s="4"/>
      <c r="B284" s="32"/>
      <c r="C284" s="23" t="s">
        <v>131</v>
      </c>
      <c r="D284" s="24">
        <f t="shared" si="11"/>
        <v>131</v>
      </c>
      <c r="E284" s="24"/>
      <c r="F284" s="24"/>
      <c r="G284" s="25">
        <v>131</v>
      </c>
      <c r="H284" s="24"/>
      <c r="I284" s="24"/>
      <c r="J284" s="26"/>
      <c r="K284" s="56"/>
      <c r="L284" s="20"/>
    </row>
    <row r="285" spans="1:12" s="21" customFormat="1" ht="23.25" hidden="1" customHeight="1" x14ac:dyDescent="0.25">
      <c r="A285" s="4"/>
      <c r="B285" s="32"/>
      <c r="C285" s="23" t="s">
        <v>138</v>
      </c>
      <c r="D285" s="24">
        <f t="shared" si="11"/>
        <v>187</v>
      </c>
      <c r="E285" s="24"/>
      <c r="F285" s="24"/>
      <c r="G285" s="25">
        <v>187</v>
      </c>
      <c r="H285" s="24"/>
      <c r="I285" s="24"/>
      <c r="J285" s="26"/>
      <c r="K285" s="56"/>
      <c r="L285" s="20"/>
    </row>
    <row r="286" spans="1:12" s="21" customFormat="1" ht="23.25" hidden="1" customHeight="1" x14ac:dyDescent="0.25">
      <c r="A286" s="4"/>
      <c r="B286" s="32"/>
      <c r="C286" s="23" t="s">
        <v>134</v>
      </c>
      <c r="D286" s="30">
        <f t="shared" si="11"/>
        <v>164.5</v>
      </c>
      <c r="E286" s="30"/>
      <c r="F286" s="30"/>
      <c r="G286" s="35">
        <v>164.5</v>
      </c>
      <c r="H286" s="24"/>
      <c r="I286" s="24"/>
      <c r="J286" s="26"/>
      <c r="K286" s="56"/>
      <c r="L286" s="20"/>
    </row>
    <row r="287" spans="1:12" s="21" customFormat="1" ht="23.25" customHeight="1" x14ac:dyDescent="0.25">
      <c r="A287" s="4"/>
      <c r="B287" s="32"/>
      <c r="C287" s="40" t="s">
        <v>39</v>
      </c>
      <c r="D287" s="24">
        <f t="shared" si="11"/>
        <v>1856</v>
      </c>
      <c r="E287" s="24"/>
      <c r="F287" s="24"/>
      <c r="G287" s="24">
        <f>SUM(G288:G307)</f>
        <v>1856</v>
      </c>
      <c r="H287" s="24"/>
      <c r="I287" s="24"/>
      <c r="J287" s="26"/>
      <c r="K287" s="56"/>
      <c r="L287" s="20"/>
    </row>
    <row r="288" spans="1:12" s="21" customFormat="1" ht="21" hidden="1" customHeight="1" x14ac:dyDescent="0.25">
      <c r="A288" s="4"/>
      <c r="B288" s="32"/>
      <c r="C288" s="23" t="s">
        <v>104</v>
      </c>
      <c r="D288" s="24">
        <f t="shared" si="11"/>
        <v>19</v>
      </c>
      <c r="E288" s="24"/>
      <c r="F288" s="24"/>
      <c r="G288" s="25">
        <v>19</v>
      </c>
      <c r="H288" s="24"/>
      <c r="I288" s="24"/>
      <c r="J288" s="26"/>
      <c r="K288" s="56"/>
      <c r="L288" s="20"/>
    </row>
    <row r="289" spans="1:12" s="21" customFormat="1" ht="21" hidden="1" customHeight="1" x14ac:dyDescent="0.25">
      <c r="A289" s="4"/>
      <c r="B289" s="32"/>
      <c r="C289" s="23" t="s">
        <v>67</v>
      </c>
      <c r="D289" s="24">
        <f t="shared" si="11"/>
        <v>19</v>
      </c>
      <c r="E289" s="24"/>
      <c r="F289" s="24"/>
      <c r="G289" s="25">
        <v>19</v>
      </c>
      <c r="H289" s="24"/>
      <c r="I289" s="24"/>
      <c r="J289" s="26"/>
      <c r="K289" s="56"/>
      <c r="L289" s="20"/>
    </row>
    <row r="290" spans="1:12" s="21" customFormat="1" ht="21" hidden="1" customHeight="1" x14ac:dyDescent="0.25">
      <c r="A290" s="4"/>
      <c r="B290" s="32"/>
      <c r="C290" s="23" t="s">
        <v>68</v>
      </c>
      <c r="D290" s="24">
        <f t="shared" si="11"/>
        <v>57</v>
      </c>
      <c r="E290" s="24"/>
      <c r="F290" s="24"/>
      <c r="G290" s="25">
        <v>57</v>
      </c>
      <c r="H290" s="24"/>
      <c r="I290" s="24"/>
      <c r="J290" s="26"/>
      <c r="K290" s="56"/>
      <c r="L290" s="20"/>
    </row>
    <row r="291" spans="1:12" s="21" customFormat="1" ht="21" hidden="1" customHeight="1" x14ac:dyDescent="0.25">
      <c r="A291" s="4"/>
      <c r="B291" s="32"/>
      <c r="C291" s="23" t="s">
        <v>105</v>
      </c>
      <c r="D291" s="24">
        <f t="shared" si="11"/>
        <v>38</v>
      </c>
      <c r="E291" s="24"/>
      <c r="F291" s="24"/>
      <c r="G291" s="25">
        <v>38</v>
      </c>
      <c r="H291" s="24"/>
      <c r="I291" s="24"/>
      <c r="J291" s="26"/>
      <c r="K291" s="56"/>
      <c r="L291" s="20"/>
    </row>
    <row r="292" spans="1:12" s="21" customFormat="1" ht="21" hidden="1" customHeight="1" x14ac:dyDescent="0.25">
      <c r="A292" s="4"/>
      <c r="B292" s="32"/>
      <c r="C292" s="23" t="s">
        <v>69</v>
      </c>
      <c r="D292" s="24">
        <f t="shared" si="11"/>
        <v>19</v>
      </c>
      <c r="E292" s="24"/>
      <c r="F292" s="24"/>
      <c r="G292" s="25">
        <v>19</v>
      </c>
      <c r="H292" s="24"/>
      <c r="I292" s="24"/>
      <c r="J292" s="26"/>
      <c r="K292" s="56"/>
      <c r="L292" s="20"/>
    </row>
    <row r="293" spans="1:12" s="21" customFormat="1" ht="21" hidden="1" customHeight="1" x14ac:dyDescent="0.25">
      <c r="A293" s="4"/>
      <c r="B293" s="32"/>
      <c r="C293" s="23" t="s">
        <v>70</v>
      </c>
      <c r="D293" s="24">
        <f t="shared" si="11"/>
        <v>57</v>
      </c>
      <c r="E293" s="24"/>
      <c r="F293" s="24"/>
      <c r="G293" s="25">
        <v>57</v>
      </c>
      <c r="H293" s="24"/>
      <c r="I293" s="24"/>
      <c r="J293" s="26"/>
      <c r="K293" s="56"/>
      <c r="L293" s="20"/>
    </row>
    <row r="294" spans="1:12" s="21" customFormat="1" ht="21" hidden="1" customHeight="1" x14ac:dyDescent="0.25">
      <c r="A294" s="4"/>
      <c r="B294" s="32"/>
      <c r="C294" s="23" t="s">
        <v>106</v>
      </c>
      <c r="D294" s="24">
        <f t="shared" si="11"/>
        <v>134</v>
      </c>
      <c r="E294" s="24"/>
      <c r="F294" s="24"/>
      <c r="G294" s="25">
        <v>134</v>
      </c>
      <c r="H294" s="24"/>
      <c r="I294" s="24"/>
      <c r="J294" s="26"/>
      <c r="K294" s="56"/>
      <c r="L294" s="20"/>
    </row>
    <row r="295" spans="1:12" s="21" customFormat="1" ht="21" hidden="1" customHeight="1" x14ac:dyDescent="0.25">
      <c r="A295" s="4"/>
      <c r="B295" s="32"/>
      <c r="C295" s="23" t="s">
        <v>108</v>
      </c>
      <c r="D295" s="24">
        <f t="shared" si="11"/>
        <v>134</v>
      </c>
      <c r="E295" s="24"/>
      <c r="F295" s="24"/>
      <c r="G295" s="25">
        <v>134</v>
      </c>
      <c r="H295" s="24"/>
      <c r="I295" s="24"/>
      <c r="J295" s="26"/>
      <c r="K295" s="56"/>
      <c r="L295" s="20"/>
    </row>
    <row r="296" spans="1:12" s="21" customFormat="1" ht="21" hidden="1" customHeight="1" x14ac:dyDescent="0.25">
      <c r="A296" s="4"/>
      <c r="B296" s="32"/>
      <c r="C296" s="23" t="s">
        <v>71</v>
      </c>
      <c r="D296" s="24">
        <f t="shared" si="11"/>
        <v>115</v>
      </c>
      <c r="E296" s="24"/>
      <c r="F296" s="24"/>
      <c r="G296" s="25">
        <v>115</v>
      </c>
      <c r="H296" s="24"/>
      <c r="I296" s="24"/>
      <c r="J296" s="26"/>
      <c r="K296" s="56"/>
      <c r="L296" s="20"/>
    </row>
    <row r="297" spans="1:12" s="21" customFormat="1" ht="21" hidden="1" customHeight="1" x14ac:dyDescent="0.25">
      <c r="A297" s="4"/>
      <c r="B297" s="32"/>
      <c r="C297" s="23" t="s">
        <v>74</v>
      </c>
      <c r="D297" s="24">
        <f t="shared" si="11"/>
        <v>191</v>
      </c>
      <c r="E297" s="24"/>
      <c r="F297" s="24"/>
      <c r="G297" s="25">
        <v>191</v>
      </c>
      <c r="H297" s="24"/>
      <c r="I297" s="24"/>
      <c r="J297" s="26"/>
      <c r="K297" s="56"/>
      <c r="L297" s="20"/>
    </row>
    <row r="298" spans="1:12" s="21" customFormat="1" ht="21" hidden="1" customHeight="1" x14ac:dyDescent="0.25">
      <c r="A298" s="4"/>
      <c r="B298" s="32"/>
      <c r="C298" s="23" t="s">
        <v>72</v>
      </c>
      <c r="D298" s="24">
        <f t="shared" si="11"/>
        <v>57</v>
      </c>
      <c r="E298" s="24"/>
      <c r="F298" s="24"/>
      <c r="G298" s="25">
        <v>57</v>
      </c>
      <c r="H298" s="24"/>
      <c r="I298" s="24"/>
      <c r="J298" s="26"/>
      <c r="K298" s="56"/>
      <c r="L298" s="20"/>
    </row>
    <row r="299" spans="1:12" s="21" customFormat="1" ht="21" hidden="1" customHeight="1" x14ac:dyDescent="0.25">
      <c r="A299" s="4"/>
      <c r="B299" s="32"/>
      <c r="C299" s="23" t="s">
        <v>107</v>
      </c>
      <c r="D299" s="24">
        <f t="shared" si="11"/>
        <v>115</v>
      </c>
      <c r="E299" s="24"/>
      <c r="F299" s="24"/>
      <c r="G299" s="25">
        <v>115</v>
      </c>
      <c r="H299" s="24"/>
      <c r="I299" s="24"/>
      <c r="J299" s="26"/>
      <c r="K299" s="56"/>
      <c r="L299" s="20"/>
    </row>
    <row r="300" spans="1:12" s="21" customFormat="1" ht="21" hidden="1" customHeight="1" x14ac:dyDescent="0.25">
      <c r="A300" s="4"/>
      <c r="B300" s="32"/>
      <c r="C300" s="23" t="s">
        <v>73</v>
      </c>
      <c r="D300" s="24">
        <f t="shared" si="11"/>
        <v>115</v>
      </c>
      <c r="E300" s="24"/>
      <c r="F300" s="24"/>
      <c r="G300" s="25">
        <v>115</v>
      </c>
      <c r="H300" s="24"/>
      <c r="I300" s="24"/>
      <c r="J300" s="26"/>
      <c r="K300" s="56"/>
      <c r="L300" s="20"/>
    </row>
    <row r="301" spans="1:12" s="21" customFormat="1" ht="21" hidden="1" customHeight="1" x14ac:dyDescent="0.25">
      <c r="A301" s="4"/>
      <c r="B301" s="32"/>
      <c r="C301" s="23" t="s">
        <v>75</v>
      </c>
      <c r="D301" s="24">
        <f t="shared" si="11"/>
        <v>153</v>
      </c>
      <c r="E301" s="24"/>
      <c r="F301" s="24"/>
      <c r="G301" s="25">
        <v>153</v>
      </c>
      <c r="H301" s="24"/>
      <c r="I301" s="24"/>
      <c r="J301" s="26"/>
      <c r="K301" s="56"/>
      <c r="L301" s="20"/>
    </row>
    <row r="302" spans="1:12" s="21" customFormat="1" ht="21" hidden="1" customHeight="1" x14ac:dyDescent="0.25">
      <c r="A302" s="4"/>
      <c r="B302" s="32"/>
      <c r="C302" s="23" t="s">
        <v>109</v>
      </c>
      <c r="D302" s="24">
        <f t="shared" si="11"/>
        <v>96</v>
      </c>
      <c r="E302" s="24"/>
      <c r="F302" s="24"/>
      <c r="G302" s="25">
        <v>96</v>
      </c>
      <c r="H302" s="24"/>
      <c r="I302" s="24"/>
      <c r="J302" s="26"/>
      <c r="K302" s="56"/>
      <c r="L302" s="20"/>
    </row>
    <row r="303" spans="1:12" s="21" customFormat="1" ht="21" hidden="1" customHeight="1" x14ac:dyDescent="0.25">
      <c r="A303" s="4"/>
      <c r="B303" s="32"/>
      <c r="C303" s="23" t="s">
        <v>76</v>
      </c>
      <c r="D303" s="24">
        <f t="shared" si="11"/>
        <v>96</v>
      </c>
      <c r="E303" s="24"/>
      <c r="F303" s="24"/>
      <c r="G303" s="25">
        <v>96</v>
      </c>
      <c r="H303" s="24"/>
      <c r="I303" s="24"/>
      <c r="J303" s="26"/>
      <c r="K303" s="56"/>
      <c r="L303" s="20"/>
    </row>
    <row r="304" spans="1:12" s="21" customFormat="1" ht="21" hidden="1" customHeight="1" x14ac:dyDescent="0.25">
      <c r="A304" s="4"/>
      <c r="B304" s="32"/>
      <c r="C304" s="23" t="s">
        <v>77</v>
      </c>
      <c r="D304" s="24">
        <f t="shared" si="11"/>
        <v>153</v>
      </c>
      <c r="E304" s="24"/>
      <c r="F304" s="24"/>
      <c r="G304" s="25">
        <v>153</v>
      </c>
      <c r="H304" s="24"/>
      <c r="I304" s="24"/>
      <c r="J304" s="26"/>
      <c r="K304" s="56"/>
      <c r="L304" s="20"/>
    </row>
    <row r="305" spans="1:17" s="21" customFormat="1" ht="21" hidden="1" customHeight="1" x14ac:dyDescent="0.25">
      <c r="A305" s="4"/>
      <c r="B305" s="32"/>
      <c r="C305" s="23" t="s">
        <v>110</v>
      </c>
      <c r="D305" s="24">
        <f t="shared" si="11"/>
        <v>115</v>
      </c>
      <c r="E305" s="24"/>
      <c r="F305" s="24"/>
      <c r="G305" s="25">
        <v>115</v>
      </c>
      <c r="H305" s="24"/>
      <c r="I305" s="24"/>
      <c r="J305" s="26"/>
      <c r="K305" s="56"/>
      <c r="L305" s="20"/>
    </row>
    <row r="306" spans="1:17" s="21" customFormat="1" ht="21" hidden="1" customHeight="1" x14ac:dyDescent="0.25">
      <c r="A306" s="4"/>
      <c r="B306" s="32"/>
      <c r="C306" s="23" t="s">
        <v>111</v>
      </c>
      <c r="D306" s="24">
        <f t="shared" si="11"/>
        <v>77</v>
      </c>
      <c r="E306" s="24"/>
      <c r="F306" s="24"/>
      <c r="G306" s="25">
        <v>77</v>
      </c>
      <c r="H306" s="24"/>
      <c r="I306" s="24"/>
      <c r="J306" s="26"/>
      <c r="K306" s="56"/>
      <c r="L306" s="20"/>
    </row>
    <row r="307" spans="1:17" s="21" customFormat="1" ht="21" hidden="1" customHeight="1" x14ac:dyDescent="0.25">
      <c r="A307" s="4"/>
      <c r="B307" s="32"/>
      <c r="C307" s="23" t="s">
        <v>112</v>
      </c>
      <c r="D307" s="24">
        <f t="shared" si="11"/>
        <v>96</v>
      </c>
      <c r="E307" s="24"/>
      <c r="F307" s="24"/>
      <c r="G307" s="25">
        <v>96</v>
      </c>
      <c r="H307" s="24"/>
      <c r="I307" s="24"/>
      <c r="J307" s="26"/>
      <c r="K307" s="56"/>
      <c r="L307" s="20"/>
    </row>
    <row r="308" spans="1:17" s="21" customFormat="1" ht="23.25" customHeight="1" x14ac:dyDescent="0.25">
      <c r="A308" s="4"/>
      <c r="B308" s="32"/>
      <c r="C308" s="40" t="s">
        <v>40</v>
      </c>
      <c r="D308" s="24">
        <f t="shared" si="11"/>
        <v>371</v>
      </c>
      <c r="E308" s="24"/>
      <c r="F308" s="24"/>
      <c r="G308" s="24">
        <f>SUM(G309:G311)</f>
        <v>371</v>
      </c>
      <c r="H308" s="24"/>
      <c r="I308" s="24"/>
      <c r="J308" s="26"/>
      <c r="K308" s="56"/>
      <c r="L308" s="20"/>
    </row>
    <row r="309" spans="1:17" s="21" customFormat="1" ht="23.25" hidden="1" customHeight="1" x14ac:dyDescent="0.25">
      <c r="A309" s="4"/>
      <c r="B309" s="32"/>
      <c r="C309" s="23" t="s">
        <v>114</v>
      </c>
      <c r="D309" s="24">
        <f t="shared" si="11"/>
        <v>206</v>
      </c>
      <c r="E309" s="14"/>
      <c r="F309" s="14"/>
      <c r="G309" s="25">
        <v>206</v>
      </c>
      <c r="H309" s="14"/>
      <c r="I309" s="14"/>
      <c r="J309" s="26"/>
      <c r="K309" s="56"/>
      <c r="L309" s="20"/>
    </row>
    <row r="310" spans="1:17" s="21" customFormat="1" ht="23.25" hidden="1" customHeight="1" x14ac:dyDescent="0.25">
      <c r="A310" s="4"/>
      <c r="B310" s="32"/>
      <c r="C310" s="23" t="s">
        <v>79</v>
      </c>
      <c r="D310" s="24">
        <f t="shared" si="11"/>
        <v>97</v>
      </c>
      <c r="E310" s="14"/>
      <c r="F310" s="14"/>
      <c r="G310" s="25">
        <v>97</v>
      </c>
      <c r="H310" s="14"/>
      <c r="I310" s="14"/>
      <c r="J310" s="26"/>
      <c r="K310" s="56"/>
      <c r="L310" s="20"/>
    </row>
    <row r="311" spans="1:17" s="21" customFormat="1" ht="23.25" hidden="1" customHeight="1" x14ac:dyDescent="0.25">
      <c r="A311" s="4"/>
      <c r="B311" s="32"/>
      <c r="C311" s="23" t="s">
        <v>115</v>
      </c>
      <c r="D311" s="24">
        <f t="shared" si="11"/>
        <v>68</v>
      </c>
      <c r="E311" s="14"/>
      <c r="F311" s="14"/>
      <c r="G311" s="25">
        <v>68</v>
      </c>
      <c r="H311" s="14"/>
      <c r="I311" s="14"/>
      <c r="J311" s="26"/>
      <c r="K311" s="56"/>
      <c r="L311" s="20"/>
    </row>
    <row r="312" spans="1:17" ht="51.75" customHeight="1" x14ac:dyDescent="0.25">
      <c r="A312" s="4" t="s">
        <v>27</v>
      </c>
      <c r="B312" s="32" t="s">
        <v>28</v>
      </c>
      <c r="C312" s="28"/>
      <c r="D312" s="14">
        <f t="shared" si="11"/>
        <v>790</v>
      </c>
      <c r="E312" s="24">
        <f>SUM(E313:E336)</f>
        <v>0</v>
      </c>
      <c r="F312" s="24">
        <f>SUM(F313:F336)</f>
        <v>0</v>
      </c>
      <c r="G312" s="14">
        <f>G313+G314+G315+G336</f>
        <v>790</v>
      </c>
      <c r="H312" s="24">
        <f>SUM(H313:H336)</f>
        <v>0</v>
      </c>
      <c r="I312" s="24">
        <f>SUM(I313:I336)</f>
        <v>0</v>
      </c>
      <c r="J312" s="15"/>
      <c r="K312" s="56">
        <f>G313+G314+G315+G336</f>
        <v>790</v>
      </c>
      <c r="L312" s="6"/>
      <c r="M312" s="6"/>
      <c r="N312" s="6"/>
      <c r="O312" s="6"/>
      <c r="P312" s="6"/>
      <c r="Q312" s="6"/>
    </row>
    <row r="313" spans="1:17" s="21" customFormat="1" ht="20.25" customHeight="1" x14ac:dyDescent="0.25">
      <c r="A313" s="4"/>
      <c r="B313" s="32"/>
      <c r="C313" s="28" t="s">
        <v>46</v>
      </c>
      <c r="D313" s="24">
        <f t="shared" si="11"/>
        <v>210</v>
      </c>
      <c r="E313" s="24"/>
      <c r="F313" s="24"/>
      <c r="G313" s="24">
        <v>210</v>
      </c>
      <c r="H313" s="24"/>
      <c r="I313" s="24"/>
      <c r="J313" s="26"/>
      <c r="K313" s="56"/>
      <c r="L313" s="20"/>
    </row>
    <row r="314" spans="1:17" s="21" customFormat="1" ht="20.25" customHeight="1" x14ac:dyDescent="0.25">
      <c r="A314" s="4"/>
      <c r="B314" s="32"/>
      <c r="C314" s="28" t="s">
        <v>38</v>
      </c>
      <c r="D314" s="24">
        <f t="shared" si="11"/>
        <v>200</v>
      </c>
      <c r="E314" s="24"/>
      <c r="F314" s="24"/>
      <c r="G314" s="24">
        <v>200</v>
      </c>
      <c r="H314" s="24"/>
      <c r="I314" s="24"/>
      <c r="J314" s="26"/>
      <c r="K314" s="56"/>
      <c r="L314" s="20"/>
    </row>
    <row r="315" spans="1:17" s="21" customFormat="1" ht="20.25" customHeight="1" x14ac:dyDescent="0.25">
      <c r="A315" s="4"/>
      <c r="B315" s="32"/>
      <c r="C315" s="40" t="s">
        <v>39</v>
      </c>
      <c r="D315" s="24">
        <f t="shared" si="11"/>
        <v>315</v>
      </c>
      <c r="E315" s="24"/>
      <c r="F315" s="24"/>
      <c r="G315" s="24">
        <f>SUM(G316:G335)</f>
        <v>315</v>
      </c>
      <c r="H315" s="24"/>
      <c r="I315" s="24"/>
      <c r="J315" s="26"/>
      <c r="K315" s="56"/>
      <c r="L315" s="20"/>
    </row>
    <row r="316" spans="1:17" ht="20.25" hidden="1" customHeight="1" x14ac:dyDescent="0.25">
      <c r="A316" s="9"/>
      <c r="B316" s="28"/>
      <c r="C316" s="23" t="s">
        <v>104</v>
      </c>
      <c r="D316" s="24">
        <f t="shared" si="11"/>
        <v>3</v>
      </c>
      <c r="E316" s="24"/>
      <c r="F316" s="24"/>
      <c r="G316" s="25">
        <v>3</v>
      </c>
      <c r="H316" s="24"/>
      <c r="I316" s="24"/>
      <c r="J316" s="15"/>
      <c r="K316" s="56"/>
      <c r="L316" s="6"/>
    </row>
    <row r="317" spans="1:17" ht="20.25" hidden="1" customHeight="1" x14ac:dyDescent="0.25">
      <c r="A317" s="9"/>
      <c r="B317" s="28"/>
      <c r="C317" s="23" t="s">
        <v>67</v>
      </c>
      <c r="D317" s="24">
        <f t="shared" si="11"/>
        <v>3</v>
      </c>
      <c r="E317" s="24"/>
      <c r="F317" s="24"/>
      <c r="G317" s="25">
        <v>3</v>
      </c>
      <c r="H317" s="24"/>
      <c r="I317" s="24"/>
      <c r="J317" s="15"/>
      <c r="K317" s="56"/>
      <c r="L317" s="6"/>
    </row>
    <row r="318" spans="1:17" ht="20.25" hidden="1" customHeight="1" x14ac:dyDescent="0.25">
      <c r="A318" s="9"/>
      <c r="B318" s="28"/>
      <c r="C318" s="23" t="s">
        <v>68</v>
      </c>
      <c r="D318" s="24">
        <f t="shared" si="11"/>
        <v>10</v>
      </c>
      <c r="E318" s="24"/>
      <c r="F318" s="24"/>
      <c r="G318" s="25">
        <v>10</v>
      </c>
      <c r="H318" s="24"/>
      <c r="I318" s="24"/>
      <c r="J318" s="15"/>
      <c r="K318" s="56"/>
      <c r="L318" s="6"/>
    </row>
    <row r="319" spans="1:17" ht="20.25" hidden="1" customHeight="1" x14ac:dyDescent="0.25">
      <c r="A319" s="9"/>
      <c r="B319" s="28"/>
      <c r="C319" s="23" t="s">
        <v>105</v>
      </c>
      <c r="D319" s="24">
        <f t="shared" si="11"/>
        <v>6</v>
      </c>
      <c r="E319" s="24"/>
      <c r="F319" s="24"/>
      <c r="G319" s="25">
        <v>6</v>
      </c>
      <c r="H319" s="24"/>
      <c r="I319" s="24"/>
      <c r="J319" s="15"/>
      <c r="K319" s="56"/>
      <c r="L319" s="6"/>
    </row>
    <row r="320" spans="1:17" ht="20.25" hidden="1" customHeight="1" x14ac:dyDescent="0.25">
      <c r="A320" s="9"/>
      <c r="B320" s="28"/>
      <c r="C320" s="23" t="s">
        <v>69</v>
      </c>
      <c r="D320" s="24">
        <f t="shared" si="11"/>
        <v>6</v>
      </c>
      <c r="E320" s="24"/>
      <c r="F320" s="24"/>
      <c r="G320" s="25">
        <v>6</v>
      </c>
      <c r="H320" s="24"/>
      <c r="I320" s="24"/>
      <c r="J320" s="15"/>
      <c r="K320" s="56"/>
      <c r="L320" s="6"/>
    </row>
    <row r="321" spans="1:12" ht="20.25" hidden="1" customHeight="1" x14ac:dyDescent="0.25">
      <c r="A321" s="9"/>
      <c r="B321" s="28"/>
      <c r="C321" s="23" t="s">
        <v>70</v>
      </c>
      <c r="D321" s="24">
        <f t="shared" si="11"/>
        <v>10</v>
      </c>
      <c r="E321" s="24"/>
      <c r="F321" s="24"/>
      <c r="G321" s="25">
        <v>10</v>
      </c>
      <c r="H321" s="24"/>
      <c r="I321" s="24"/>
      <c r="J321" s="15"/>
      <c r="K321" s="56"/>
      <c r="L321" s="6"/>
    </row>
    <row r="322" spans="1:12" ht="20.25" hidden="1" customHeight="1" x14ac:dyDescent="0.25">
      <c r="A322" s="9"/>
      <c r="B322" s="28"/>
      <c r="C322" s="23" t="s">
        <v>106</v>
      </c>
      <c r="D322" s="24">
        <f t="shared" si="11"/>
        <v>23</v>
      </c>
      <c r="E322" s="24"/>
      <c r="F322" s="24"/>
      <c r="G322" s="25">
        <v>23</v>
      </c>
      <c r="H322" s="24"/>
      <c r="I322" s="24"/>
      <c r="J322" s="15"/>
      <c r="K322" s="56"/>
      <c r="L322" s="6"/>
    </row>
    <row r="323" spans="1:12" ht="20.25" hidden="1" customHeight="1" x14ac:dyDescent="0.25">
      <c r="A323" s="9"/>
      <c r="B323" s="28"/>
      <c r="C323" s="23" t="s">
        <v>108</v>
      </c>
      <c r="D323" s="24">
        <f t="shared" si="11"/>
        <v>23</v>
      </c>
      <c r="E323" s="24"/>
      <c r="F323" s="24"/>
      <c r="G323" s="25">
        <v>23</v>
      </c>
      <c r="H323" s="24"/>
      <c r="I323" s="24"/>
      <c r="J323" s="15"/>
      <c r="K323" s="56"/>
      <c r="L323" s="6"/>
    </row>
    <row r="324" spans="1:12" ht="20.25" hidden="1" customHeight="1" x14ac:dyDescent="0.25">
      <c r="A324" s="9"/>
      <c r="B324" s="28"/>
      <c r="C324" s="23" t="s">
        <v>71</v>
      </c>
      <c r="D324" s="24">
        <f t="shared" si="11"/>
        <v>19</v>
      </c>
      <c r="E324" s="24"/>
      <c r="F324" s="24"/>
      <c r="G324" s="25">
        <v>19</v>
      </c>
      <c r="H324" s="24"/>
      <c r="I324" s="24"/>
      <c r="J324" s="15"/>
      <c r="K324" s="56"/>
      <c r="L324" s="6"/>
    </row>
    <row r="325" spans="1:12" ht="20.25" hidden="1" customHeight="1" x14ac:dyDescent="0.25">
      <c r="A325" s="9"/>
      <c r="B325" s="28"/>
      <c r="C325" s="23" t="s">
        <v>74</v>
      </c>
      <c r="D325" s="24">
        <f t="shared" si="11"/>
        <v>32</v>
      </c>
      <c r="E325" s="24"/>
      <c r="F325" s="24"/>
      <c r="G325" s="25">
        <v>32</v>
      </c>
      <c r="H325" s="24"/>
      <c r="I325" s="24"/>
      <c r="J325" s="15"/>
      <c r="K325" s="56"/>
      <c r="L325" s="6"/>
    </row>
    <row r="326" spans="1:12" ht="20.25" hidden="1" customHeight="1" x14ac:dyDescent="0.25">
      <c r="A326" s="9"/>
      <c r="B326" s="28"/>
      <c r="C326" s="23" t="s">
        <v>72</v>
      </c>
      <c r="D326" s="24">
        <f t="shared" si="11"/>
        <v>10</v>
      </c>
      <c r="E326" s="24"/>
      <c r="F326" s="24"/>
      <c r="G326" s="25">
        <v>10</v>
      </c>
      <c r="H326" s="24"/>
      <c r="I326" s="24"/>
      <c r="J326" s="15"/>
      <c r="K326" s="56"/>
      <c r="L326" s="6"/>
    </row>
    <row r="327" spans="1:12" ht="20.25" hidden="1" customHeight="1" x14ac:dyDescent="0.25">
      <c r="A327" s="9"/>
      <c r="B327" s="28"/>
      <c r="C327" s="23" t="s">
        <v>107</v>
      </c>
      <c r="D327" s="24">
        <f t="shared" si="11"/>
        <v>19</v>
      </c>
      <c r="E327" s="24"/>
      <c r="F327" s="24"/>
      <c r="G327" s="25">
        <v>19</v>
      </c>
      <c r="H327" s="24"/>
      <c r="I327" s="24"/>
      <c r="J327" s="15"/>
      <c r="K327" s="56"/>
      <c r="L327" s="6"/>
    </row>
    <row r="328" spans="1:12" ht="20.25" hidden="1" customHeight="1" x14ac:dyDescent="0.25">
      <c r="A328" s="9"/>
      <c r="B328" s="28"/>
      <c r="C328" s="23" t="s">
        <v>73</v>
      </c>
      <c r="D328" s="24">
        <f t="shared" si="11"/>
        <v>19</v>
      </c>
      <c r="E328" s="24"/>
      <c r="F328" s="24"/>
      <c r="G328" s="25">
        <v>19</v>
      </c>
      <c r="H328" s="24"/>
      <c r="I328" s="24"/>
      <c r="J328" s="15"/>
      <c r="K328" s="56"/>
      <c r="L328" s="6"/>
    </row>
    <row r="329" spans="1:12" ht="20.25" hidden="1" customHeight="1" x14ac:dyDescent="0.25">
      <c r="A329" s="9"/>
      <c r="B329" s="28"/>
      <c r="C329" s="23" t="s">
        <v>75</v>
      </c>
      <c r="D329" s="24">
        <f t="shared" si="11"/>
        <v>26</v>
      </c>
      <c r="E329" s="24"/>
      <c r="F329" s="24"/>
      <c r="G329" s="25">
        <v>26</v>
      </c>
      <c r="H329" s="24"/>
      <c r="I329" s="24"/>
      <c r="J329" s="15"/>
      <c r="K329" s="56"/>
      <c r="L329" s="6"/>
    </row>
    <row r="330" spans="1:12" ht="20.25" hidden="1" customHeight="1" x14ac:dyDescent="0.25">
      <c r="A330" s="9"/>
      <c r="B330" s="28"/>
      <c r="C330" s="23" t="s">
        <v>109</v>
      </c>
      <c r="D330" s="24">
        <f t="shared" ref="D330:D385" si="12">SUM(E330:I330)</f>
        <v>16</v>
      </c>
      <c r="E330" s="24"/>
      <c r="F330" s="24"/>
      <c r="G330" s="25">
        <v>16</v>
      </c>
      <c r="H330" s="24"/>
      <c r="I330" s="24"/>
      <c r="J330" s="15"/>
      <c r="K330" s="56"/>
      <c r="L330" s="6"/>
    </row>
    <row r="331" spans="1:12" ht="20.25" hidden="1" customHeight="1" x14ac:dyDescent="0.25">
      <c r="A331" s="9"/>
      <c r="B331" s="28"/>
      <c r="C331" s="23" t="s">
        <v>76</v>
      </c>
      <c r="D331" s="24">
        <f t="shared" si="12"/>
        <v>16</v>
      </c>
      <c r="E331" s="24"/>
      <c r="F331" s="24"/>
      <c r="G331" s="25">
        <v>16</v>
      </c>
      <c r="H331" s="24"/>
      <c r="I331" s="24"/>
      <c r="J331" s="15"/>
      <c r="K331" s="56"/>
      <c r="L331" s="6"/>
    </row>
    <row r="332" spans="1:12" ht="20.25" hidden="1" customHeight="1" x14ac:dyDescent="0.25">
      <c r="A332" s="9"/>
      <c r="B332" s="28"/>
      <c r="C332" s="23" t="s">
        <v>77</v>
      </c>
      <c r="D332" s="24">
        <f t="shared" si="12"/>
        <v>26</v>
      </c>
      <c r="E332" s="24"/>
      <c r="F332" s="24"/>
      <c r="G332" s="25">
        <v>26</v>
      </c>
      <c r="H332" s="24"/>
      <c r="I332" s="24"/>
      <c r="J332" s="15"/>
      <c r="K332" s="56"/>
      <c r="L332" s="6"/>
    </row>
    <row r="333" spans="1:12" ht="20.25" hidden="1" customHeight="1" x14ac:dyDescent="0.25">
      <c r="A333" s="9"/>
      <c r="B333" s="28"/>
      <c r="C333" s="23" t="s">
        <v>110</v>
      </c>
      <c r="D333" s="24">
        <f t="shared" si="12"/>
        <v>19</v>
      </c>
      <c r="E333" s="24"/>
      <c r="F333" s="24"/>
      <c r="G333" s="25">
        <v>19</v>
      </c>
      <c r="H333" s="24"/>
      <c r="I333" s="24"/>
      <c r="J333" s="15"/>
      <c r="K333" s="56"/>
      <c r="L333" s="6"/>
    </row>
    <row r="334" spans="1:12" ht="20.25" hidden="1" customHeight="1" x14ac:dyDescent="0.25">
      <c r="A334" s="9"/>
      <c r="B334" s="28"/>
      <c r="C334" s="23" t="s">
        <v>111</v>
      </c>
      <c r="D334" s="24">
        <f t="shared" si="12"/>
        <v>13</v>
      </c>
      <c r="E334" s="24"/>
      <c r="F334" s="24"/>
      <c r="G334" s="25">
        <v>13</v>
      </c>
      <c r="H334" s="24"/>
      <c r="I334" s="24"/>
      <c r="J334" s="15"/>
      <c r="K334" s="56"/>
      <c r="L334" s="6"/>
    </row>
    <row r="335" spans="1:12" ht="20.25" hidden="1" customHeight="1" x14ac:dyDescent="0.25">
      <c r="A335" s="9"/>
      <c r="B335" s="28"/>
      <c r="C335" s="23" t="s">
        <v>112</v>
      </c>
      <c r="D335" s="24">
        <f t="shared" si="12"/>
        <v>16</v>
      </c>
      <c r="E335" s="24"/>
      <c r="F335" s="24"/>
      <c r="G335" s="25">
        <v>16</v>
      </c>
      <c r="H335" s="24"/>
      <c r="I335" s="24"/>
      <c r="J335" s="15"/>
      <c r="K335" s="56"/>
      <c r="L335" s="6"/>
    </row>
    <row r="336" spans="1:12" s="21" customFormat="1" ht="20.25" customHeight="1" x14ac:dyDescent="0.25">
      <c r="A336" s="4"/>
      <c r="B336" s="32"/>
      <c r="C336" s="40" t="s">
        <v>40</v>
      </c>
      <c r="D336" s="24">
        <f>SUM(D337:D339)</f>
        <v>65</v>
      </c>
      <c r="E336" s="24"/>
      <c r="F336" s="24"/>
      <c r="G336" s="24">
        <f>SUM(G337:G339)</f>
        <v>65</v>
      </c>
      <c r="H336" s="24"/>
      <c r="I336" s="24"/>
      <c r="J336" s="38"/>
      <c r="K336" s="56"/>
      <c r="L336" s="20"/>
    </row>
    <row r="337" spans="1:18" s="21" customFormat="1" ht="20.25" hidden="1" customHeight="1" x14ac:dyDescent="0.25">
      <c r="A337" s="4"/>
      <c r="B337" s="32"/>
      <c r="C337" s="23" t="s">
        <v>114</v>
      </c>
      <c r="D337" s="30">
        <f t="shared" si="12"/>
        <v>21.7</v>
      </c>
      <c r="E337" s="29"/>
      <c r="F337" s="29"/>
      <c r="G337" s="35">
        <v>21.7</v>
      </c>
      <c r="H337" s="14"/>
      <c r="I337" s="14"/>
      <c r="J337" s="26"/>
      <c r="K337" s="56"/>
      <c r="L337" s="20"/>
    </row>
    <row r="338" spans="1:18" s="21" customFormat="1" ht="20.25" hidden="1" customHeight="1" x14ac:dyDescent="0.25">
      <c r="A338" s="4"/>
      <c r="B338" s="32"/>
      <c r="C338" s="23" t="s">
        <v>79</v>
      </c>
      <c r="D338" s="30">
        <f t="shared" si="12"/>
        <v>21.7</v>
      </c>
      <c r="E338" s="29"/>
      <c r="F338" s="29"/>
      <c r="G338" s="35">
        <v>21.7</v>
      </c>
      <c r="H338" s="14"/>
      <c r="I338" s="14"/>
      <c r="J338" s="26"/>
      <c r="K338" s="56"/>
      <c r="L338" s="20"/>
    </row>
    <row r="339" spans="1:18" s="21" customFormat="1" ht="20.25" hidden="1" customHeight="1" x14ac:dyDescent="0.25">
      <c r="A339" s="4"/>
      <c r="B339" s="32"/>
      <c r="C339" s="23" t="s">
        <v>115</v>
      </c>
      <c r="D339" s="30">
        <f t="shared" si="12"/>
        <v>21.6</v>
      </c>
      <c r="E339" s="29"/>
      <c r="F339" s="29"/>
      <c r="G339" s="35">
        <v>21.6</v>
      </c>
      <c r="H339" s="14"/>
      <c r="I339" s="14"/>
      <c r="J339" s="26"/>
      <c r="K339" s="56"/>
      <c r="L339" s="20"/>
    </row>
    <row r="340" spans="1:18" ht="41.25" customHeight="1" x14ac:dyDescent="0.25">
      <c r="A340" s="4" t="s">
        <v>29</v>
      </c>
      <c r="B340" s="32" t="s">
        <v>30</v>
      </c>
      <c r="C340" s="28"/>
      <c r="D340" s="14">
        <f t="shared" si="12"/>
        <v>1030</v>
      </c>
      <c r="E340" s="14">
        <f>SUM(E341:E384)</f>
        <v>0</v>
      </c>
      <c r="F340" s="14">
        <f>SUM(F341:F384)</f>
        <v>0</v>
      </c>
      <c r="G340" s="14">
        <f>SUM(G341:G384)</f>
        <v>0</v>
      </c>
      <c r="H340" s="14">
        <f>H341+H342+H343+H344+H345+H346+H367+H380+H384</f>
        <v>1030</v>
      </c>
      <c r="I340" s="14">
        <f>SUM(I341:I384)</f>
        <v>0</v>
      </c>
      <c r="J340" s="15"/>
      <c r="K340" s="56">
        <f>H341+H342+H343+H344+H345+H346+H367+H380+H384</f>
        <v>1030</v>
      </c>
      <c r="L340" s="6"/>
      <c r="M340" s="6"/>
      <c r="N340" s="6"/>
      <c r="O340" s="6"/>
      <c r="P340" s="6"/>
      <c r="Q340" s="6"/>
      <c r="R340" s="6"/>
    </row>
    <row r="341" spans="1:18" s="21" customFormat="1" ht="23.25" customHeight="1" x14ac:dyDescent="0.25">
      <c r="A341" s="4"/>
      <c r="B341" s="12"/>
      <c r="C341" s="40" t="s">
        <v>45</v>
      </c>
      <c r="D341" s="24">
        <f t="shared" si="12"/>
        <v>100</v>
      </c>
      <c r="E341" s="24"/>
      <c r="F341" s="24"/>
      <c r="G341" s="44"/>
      <c r="H341" s="24">
        <v>100</v>
      </c>
      <c r="I341" s="14"/>
      <c r="J341" s="26"/>
      <c r="K341" s="56"/>
      <c r="L341" s="20"/>
    </row>
    <row r="342" spans="1:18" s="21" customFormat="1" ht="21.75" customHeight="1" x14ac:dyDescent="0.25">
      <c r="A342" s="4"/>
      <c r="B342" s="12"/>
      <c r="C342" s="40" t="s">
        <v>47</v>
      </c>
      <c r="D342" s="24">
        <f t="shared" si="12"/>
        <v>20</v>
      </c>
      <c r="E342" s="52"/>
      <c r="F342" s="52"/>
      <c r="G342" s="44"/>
      <c r="H342" s="24">
        <v>20</v>
      </c>
      <c r="I342" s="43"/>
      <c r="J342" s="26"/>
      <c r="K342" s="56"/>
      <c r="L342" s="20"/>
    </row>
    <row r="343" spans="1:18" s="21" customFormat="1" ht="21" customHeight="1" x14ac:dyDescent="0.25">
      <c r="A343" s="4"/>
      <c r="B343" s="12"/>
      <c r="C343" s="40" t="s">
        <v>44</v>
      </c>
      <c r="D343" s="24">
        <f t="shared" si="12"/>
        <v>59</v>
      </c>
      <c r="E343" s="52"/>
      <c r="F343" s="52"/>
      <c r="G343" s="44"/>
      <c r="H343" s="24">
        <v>59</v>
      </c>
      <c r="I343" s="43"/>
      <c r="J343" s="26"/>
      <c r="K343" s="56"/>
      <c r="L343" s="20"/>
    </row>
    <row r="344" spans="1:18" s="21" customFormat="1" ht="21" customHeight="1" x14ac:dyDescent="0.25">
      <c r="A344" s="4"/>
      <c r="B344" s="12"/>
      <c r="C344" s="40" t="s">
        <v>37</v>
      </c>
      <c r="D344" s="24">
        <f t="shared" si="12"/>
        <v>200</v>
      </c>
      <c r="E344" s="24"/>
      <c r="F344" s="24"/>
      <c r="G344" s="44"/>
      <c r="H344" s="24">
        <v>200</v>
      </c>
      <c r="I344" s="14"/>
      <c r="J344" s="26"/>
      <c r="K344" s="56"/>
      <c r="L344" s="20"/>
    </row>
    <row r="345" spans="1:18" s="21" customFormat="1" ht="20.25" customHeight="1" x14ac:dyDescent="0.25">
      <c r="A345" s="4"/>
      <c r="B345" s="12"/>
      <c r="C345" s="40" t="s">
        <v>36</v>
      </c>
      <c r="D345" s="24">
        <f t="shared" si="12"/>
        <v>132</v>
      </c>
      <c r="E345" s="24"/>
      <c r="F345" s="24"/>
      <c r="G345" s="44"/>
      <c r="H345" s="24">
        <v>132</v>
      </c>
      <c r="I345" s="14"/>
      <c r="J345" s="26"/>
      <c r="K345" s="56"/>
      <c r="L345" s="20"/>
    </row>
    <row r="346" spans="1:18" s="21" customFormat="1" ht="21" customHeight="1" x14ac:dyDescent="0.25">
      <c r="A346" s="4"/>
      <c r="B346" s="12"/>
      <c r="C346" s="40" t="s">
        <v>39</v>
      </c>
      <c r="D346" s="24">
        <f t="shared" si="12"/>
        <v>276</v>
      </c>
      <c r="E346" s="24"/>
      <c r="F346" s="24"/>
      <c r="G346" s="44"/>
      <c r="H346" s="24">
        <f>SUM(H347:H366)</f>
        <v>276</v>
      </c>
      <c r="I346" s="14"/>
      <c r="J346" s="26"/>
      <c r="K346" s="56"/>
      <c r="L346" s="20"/>
    </row>
    <row r="347" spans="1:18" ht="21" hidden="1" customHeight="1" x14ac:dyDescent="0.25">
      <c r="A347" s="9"/>
      <c r="B347" s="40"/>
      <c r="C347" s="23" t="s">
        <v>104</v>
      </c>
      <c r="D347" s="24">
        <f t="shared" si="12"/>
        <v>3</v>
      </c>
      <c r="E347" s="24"/>
      <c r="F347" s="24"/>
      <c r="G347" s="44"/>
      <c r="H347" s="25">
        <v>3</v>
      </c>
      <c r="I347" s="24"/>
      <c r="J347" s="15"/>
      <c r="K347" s="56"/>
      <c r="L347" s="6"/>
    </row>
    <row r="348" spans="1:18" ht="21" hidden="1" customHeight="1" x14ac:dyDescent="0.25">
      <c r="A348" s="9"/>
      <c r="B348" s="40"/>
      <c r="C348" s="23" t="s">
        <v>67</v>
      </c>
      <c r="D348" s="24">
        <f t="shared" si="12"/>
        <v>3</v>
      </c>
      <c r="E348" s="24"/>
      <c r="F348" s="24"/>
      <c r="G348" s="44"/>
      <c r="H348" s="25">
        <v>3</v>
      </c>
      <c r="I348" s="24"/>
      <c r="J348" s="15"/>
      <c r="K348" s="56"/>
      <c r="L348" s="6"/>
    </row>
    <row r="349" spans="1:18" ht="21" hidden="1" customHeight="1" x14ac:dyDescent="0.25">
      <c r="A349" s="9"/>
      <c r="B349" s="40"/>
      <c r="C349" s="23" t="s">
        <v>68</v>
      </c>
      <c r="D349" s="24">
        <f t="shared" si="12"/>
        <v>9</v>
      </c>
      <c r="E349" s="24"/>
      <c r="F349" s="24"/>
      <c r="G349" s="44"/>
      <c r="H349" s="25">
        <v>9</v>
      </c>
      <c r="I349" s="24"/>
      <c r="J349" s="15"/>
      <c r="K349" s="56"/>
      <c r="L349" s="6"/>
    </row>
    <row r="350" spans="1:18" ht="21" hidden="1" customHeight="1" x14ac:dyDescent="0.25">
      <c r="A350" s="9"/>
      <c r="B350" s="40"/>
      <c r="C350" s="23" t="s">
        <v>105</v>
      </c>
      <c r="D350" s="24">
        <f t="shared" si="12"/>
        <v>6</v>
      </c>
      <c r="E350" s="24"/>
      <c r="F350" s="24"/>
      <c r="G350" s="44"/>
      <c r="H350" s="25">
        <v>6</v>
      </c>
      <c r="I350" s="24"/>
      <c r="J350" s="15"/>
      <c r="K350" s="56"/>
      <c r="L350" s="6"/>
    </row>
    <row r="351" spans="1:18" ht="21" hidden="1" customHeight="1" x14ac:dyDescent="0.25">
      <c r="A351" s="9"/>
      <c r="B351" s="40"/>
      <c r="C351" s="23" t="s">
        <v>69</v>
      </c>
      <c r="D351" s="24">
        <f t="shared" si="12"/>
        <v>6</v>
      </c>
      <c r="E351" s="24"/>
      <c r="F351" s="24"/>
      <c r="G351" s="44"/>
      <c r="H351" s="25">
        <v>6</v>
      </c>
      <c r="I351" s="24"/>
      <c r="J351" s="15"/>
      <c r="K351" s="56"/>
      <c r="L351" s="6"/>
    </row>
    <row r="352" spans="1:18" ht="21" hidden="1" customHeight="1" x14ac:dyDescent="0.25">
      <c r="A352" s="9"/>
      <c r="B352" s="40"/>
      <c r="C352" s="23" t="s">
        <v>70</v>
      </c>
      <c r="D352" s="24">
        <f t="shared" si="12"/>
        <v>9</v>
      </c>
      <c r="E352" s="24"/>
      <c r="F352" s="24"/>
      <c r="G352" s="44"/>
      <c r="H352" s="25">
        <v>9</v>
      </c>
      <c r="I352" s="24"/>
      <c r="J352" s="15"/>
      <c r="K352" s="56"/>
      <c r="L352" s="6"/>
    </row>
    <row r="353" spans="1:12" ht="21" hidden="1" customHeight="1" x14ac:dyDescent="0.25">
      <c r="A353" s="9"/>
      <c r="B353" s="40"/>
      <c r="C353" s="23" t="s">
        <v>106</v>
      </c>
      <c r="D353" s="24">
        <f t="shared" si="12"/>
        <v>19</v>
      </c>
      <c r="E353" s="24"/>
      <c r="F353" s="24"/>
      <c r="G353" s="44"/>
      <c r="H353" s="25">
        <v>19</v>
      </c>
      <c r="I353" s="24"/>
      <c r="J353" s="15"/>
      <c r="K353" s="56"/>
      <c r="L353" s="6"/>
    </row>
    <row r="354" spans="1:12" ht="21" hidden="1" customHeight="1" x14ac:dyDescent="0.25">
      <c r="A354" s="9"/>
      <c r="B354" s="40"/>
      <c r="C354" s="23" t="s">
        <v>108</v>
      </c>
      <c r="D354" s="24">
        <f t="shared" si="12"/>
        <v>19</v>
      </c>
      <c r="E354" s="24"/>
      <c r="F354" s="24"/>
      <c r="G354" s="44"/>
      <c r="H354" s="25">
        <v>19</v>
      </c>
      <c r="I354" s="24"/>
      <c r="J354" s="15"/>
      <c r="K354" s="56"/>
      <c r="L354" s="6"/>
    </row>
    <row r="355" spans="1:12" ht="21" hidden="1" customHeight="1" x14ac:dyDescent="0.25">
      <c r="A355" s="9"/>
      <c r="B355" s="40"/>
      <c r="C355" s="23" t="s">
        <v>71</v>
      </c>
      <c r="D355" s="24">
        <f t="shared" si="12"/>
        <v>17</v>
      </c>
      <c r="E355" s="24"/>
      <c r="F355" s="24"/>
      <c r="G355" s="44"/>
      <c r="H355" s="25">
        <v>17</v>
      </c>
      <c r="I355" s="24"/>
      <c r="J355" s="15"/>
      <c r="K355" s="56"/>
      <c r="L355" s="6"/>
    </row>
    <row r="356" spans="1:12" ht="21" hidden="1" customHeight="1" x14ac:dyDescent="0.25">
      <c r="A356" s="9"/>
      <c r="B356" s="40"/>
      <c r="C356" s="23" t="s">
        <v>74</v>
      </c>
      <c r="D356" s="24">
        <f t="shared" si="12"/>
        <v>26</v>
      </c>
      <c r="E356" s="24"/>
      <c r="F356" s="24"/>
      <c r="G356" s="44"/>
      <c r="H356" s="25">
        <v>26</v>
      </c>
      <c r="I356" s="24"/>
      <c r="J356" s="15"/>
      <c r="K356" s="56"/>
      <c r="L356" s="6"/>
    </row>
    <row r="357" spans="1:12" ht="21" hidden="1" customHeight="1" x14ac:dyDescent="0.25">
      <c r="A357" s="9"/>
      <c r="B357" s="40"/>
      <c r="C357" s="23" t="s">
        <v>72</v>
      </c>
      <c r="D357" s="24">
        <f t="shared" si="12"/>
        <v>9</v>
      </c>
      <c r="E357" s="24"/>
      <c r="F357" s="24"/>
      <c r="G357" s="44"/>
      <c r="H357" s="25">
        <v>9</v>
      </c>
      <c r="I357" s="24"/>
      <c r="J357" s="15"/>
      <c r="K357" s="56"/>
      <c r="L357" s="6"/>
    </row>
    <row r="358" spans="1:12" ht="21" hidden="1" customHeight="1" x14ac:dyDescent="0.25">
      <c r="A358" s="9"/>
      <c r="B358" s="40"/>
      <c r="C358" s="23" t="s">
        <v>107</v>
      </c>
      <c r="D358" s="24">
        <f t="shared" si="12"/>
        <v>17</v>
      </c>
      <c r="E358" s="24"/>
      <c r="F358" s="24"/>
      <c r="G358" s="44"/>
      <c r="H358" s="25">
        <v>17</v>
      </c>
      <c r="I358" s="24"/>
      <c r="J358" s="15"/>
      <c r="K358" s="56"/>
      <c r="L358" s="6"/>
    </row>
    <row r="359" spans="1:12" ht="21" hidden="1" customHeight="1" x14ac:dyDescent="0.25">
      <c r="A359" s="9"/>
      <c r="B359" s="40"/>
      <c r="C359" s="23" t="s">
        <v>73</v>
      </c>
      <c r="D359" s="24">
        <f t="shared" si="12"/>
        <v>17</v>
      </c>
      <c r="E359" s="24"/>
      <c r="F359" s="24"/>
      <c r="G359" s="44"/>
      <c r="H359" s="25">
        <v>17</v>
      </c>
      <c r="I359" s="24"/>
      <c r="J359" s="15"/>
      <c r="K359" s="56"/>
      <c r="L359" s="6"/>
    </row>
    <row r="360" spans="1:12" ht="21" hidden="1" customHeight="1" x14ac:dyDescent="0.25">
      <c r="A360" s="9"/>
      <c r="B360" s="40"/>
      <c r="C360" s="23" t="s">
        <v>75</v>
      </c>
      <c r="D360" s="24">
        <f t="shared" si="12"/>
        <v>23</v>
      </c>
      <c r="E360" s="24"/>
      <c r="F360" s="24"/>
      <c r="G360" s="44"/>
      <c r="H360" s="25">
        <v>23</v>
      </c>
      <c r="I360" s="24"/>
      <c r="J360" s="15"/>
      <c r="K360" s="56"/>
      <c r="L360" s="6"/>
    </row>
    <row r="361" spans="1:12" ht="21" hidden="1" customHeight="1" x14ac:dyDescent="0.25">
      <c r="A361" s="9"/>
      <c r="B361" s="40"/>
      <c r="C361" s="23" t="s">
        <v>109</v>
      </c>
      <c r="D361" s="24">
        <f t="shared" si="12"/>
        <v>14</v>
      </c>
      <c r="E361" s="24"/>
      <c r="F361" s="24"/>
      <c r="G361" s="44"/>
      <c r="H361" s="25">
        <v>14</v>
      </c>
      <c r="I361" s="24"/>
      <c r="J361" s="15"/>
      <c r="K361" s="56"/>
      <c r="L361" s="6"/>
    </row>
    <row r="362" spans="1:12" ht="21" hidden="1" customHeight="1" x14ac:dyDescent="0.25">
      <c r="A362" s="9"/>
      <c r="B362" s="40"/>
      <c r="C362" s="23" t="s">
        <v>76</v>
      </c>
      <c r="D362" s="24">
        <f t="shared" si="12"/>
        <v>14</v>
      </c>
      <c r="E362" s="24"/>
      <c r="F362" s="24"/>
      <c r="G362" s="44"/>
      <c r="H362" s="25">
        <v>14</v>
      </c>
      <c r="I362" s="24"/>
      <c r="J362" s="15"/>
      <c r="K362" s="56"/>
      <c r="L362" s="6"/>
    </row>
    <row r="363" spans="1:12" ht="21" hidden="1" customHeight="1" x14ac:dyDescent="0.25">
      <c r="A363" s="9"/>
      <c r="B363" s="40"/>
      <c r="C363" s="23" t="s">
        <v>77</v>
      </c>
      <c r="D363" s="24">
        <f t="shared" si="12"/>
        <v>23</v>
      </c>
      <c r="E363" s="24"/>
      <c r="F363" s="24"/>
      <c r="G363" s="44"/>
      <c r="H363" s="25">
        <v>23</v>
      </c>
      <c r="I363" s="24"/>
      <c r="J363" s="15"/>
      <c r="K363" s="56"/>
      <c r="L363" s="6"/>
    </row>
    <row r="364" spans="1:12" ht="21" hidden="1" customHeight="1" x14ac:dyDescent="0.25">
      <c r="A364" s="9"/>
      <c r="B364" s="40"/>
      <c r="C364" s="23" t="s">
        <v>110</v>
      </c>
      <c r="D364" s="24">
        <f t="shared" si="12"/>
        <v>17</v>
      </c>
      <c r="E364" s="24"/>
      <c r="F364" s="24"/>
      <c r="G364" s="44"/>
      <c r="H364" s="25">
        <v>17</v>
      </c>
      <c r="I364" s="24"/>
      <c r="J364" s="15"/>
      <c r="K364" s="56"/>
      <c r="L364" s="6"/>
    </row>
    <row r="365" spans="1:12" ht="21" hidden="1" customHeight="1" x14ac:dyDescent="0.25">
      <c r="A365" s="9"/>
      <c r="B365" s="40"/>
      <c r="C365" s="23" t="s">
        <v>111</v>
      </c>
      <c r="D365" s="24">
        <f t="shared" si="12"/>
        <v>11</v>
      </c>
      <c r="E365" s="24"/>
      <c r="F365" s="24"/>
      <c r="G365" s="44"/>
      <c r="H365" s="25">
        <v>11</v>
      </c>
      <c r="I365" s="24"/>
      <c r="J365" s="15"/>
      <c r="K365" s="56"/>
      <c r="L365" s="6"/>
    </row>
    <row r="366" spans="1:12" ht="21" hidden="1" customHeight="1" x14ac:dyDescent="0.25">
      <c r="A366" s="9"/>
      <c r="B366" s="40"/>
      <c r="C366" s="23" t="s">
        <v>112</v>
      </c>
      <c r="D366" s="24">
        <f t="shared" si="12"/>
        <v>14</v>
      </c>
      <c r="E366" s="24"/>
      <c r="F366" s="24"/>
      <c r="G366" s="44"/>
      <c r="H366" s="25">
        <v>14</v>
      </c>
      <c r="I366" s="24"/>
      <c r="J366" s="15"/>
      <c r="K366" s="56"/>
      <c r="L366" s="6"/>
    </row>
    <row r="367" spans="1:12" s="21" customFormat="1" ht="21" customHeight="1" x14ac:dyDescent="0.25">
      <c r="A367" s="4"/>
      <c r="B367" s="12"/>
      <c r="C367" s="40" t="s">
        <v>41</v>
      </c>
      <c r="D367" s="24">
        <f t="shared" si="12"/>
        <v>221</v>
      </c>
      <c r="E367" s="24"/>
      <c r="F367" s="24"/>
      <c r="G367" s="44"/>
      <c r="H367" s="24">
        <f>SUM(H368:H379)</f>
        <v>221</v>
      </c>
      <c r="I367" s="14"/>
      <c r="J367" s="26"/>
      <c r="K367" s="56"/>
      <c r="L367" s="20"/>
    </row>
    <row r="368" spans="1:12" s="21" customFormat="1" ht="21" hidden="1" customHeight="1" x14ac:dyDescent="0.25">
      <c r="A368" s="4"/>
      <c r="B368" s="12"/>
      <c r="C368" s="23" t="s">
        <v>125</v>
      </c>
      <c r="D368" s="24">
        <f t="shared" si="12"/>
        <v>20</v>
      </c>
      <c r="E368" s="24"/>
      <c r="F368" s="24"/>
      <c r="G368" s="44"/>
      <c r="H368" s="25">
        <v>20</v>
      </c>
      <c r="I368" s="14"/>
      <c r="J368" s="26"/>
      <c r="K368" s="56"/>
      <c r="L368" s="20"/>
    </row>
    <row r="369" spans="1:12" s="21" customFormat="1" ht="18.75" hidden="1" customHeight="1" x14ac:dyDescent="0.25">
      <c r="A369" s="4"/>
      <c r="B369" s="12"/>
      <c r="C369" s="23" t="s">
        <v>124</v>
      </c>
      <c r="D369" s="24">
        <f t="shared" si="12"/>
        <v>10</v>
      </c>
      <c r="E369" s="24"/>
      <c r="F369" s="24"/>
      <c r="G369" s="44"/>
      <c r="H369" s="25">
        <v>10</v>
      </c>
      <c r="I369" s="14"/>
      <c r="J369" s="26"/>
      <c r="K369" s="56"/>
      <c r="L369" s="20"/>
    </row>
    <row r="370" spans="1:12" s="21" customFormat="1" ht="21" hidden="1" customHeight="1" x14ac:dyDescent="0.25">
      <c r="A370" s="4"/>
      <c r="B370" s="12"/>
      <c r="C370" s="23" t="s">
        <v>126</v>
      </c>
      <c r="D370" s="24">
        <f t="shared" si="12"/>
        <v>20</v>
      </c>
      <c r="E370" s="24"/>
      <c r="F370" s="24"/>
      <c r="G370" s="44"/>
      <c r="H370" s="25">
        <v>20</v>
      </c>
      <c r="I370" s="14"/>
      <c r="J370" s="26"/>
      <c r="K370" s="56"/>
      <c r="L370" s="20"/>
    </row>
    <row r="371" spans="1:12" s="21" customFormat="1" ht="21" hidden="1" customHeight="1" x14ac:dyDescent="0.25">
      <c r="A371" s="4"/>
      <c r="B371" s="12"/>
      <c r="C371" s="23" t="s">
        <v>136</v>
      </c>
      <c r="D371" s="24">
        <f t="shared" si="12"/>
        <v>11</v>
      </c>
      <c r="E371" s="24"/>
      <c r="F371" s="24"/>
      <c r="G371" s="44"/>
      <c r="H371" s="25">
        <v>11</v>
      </c>
      <c r="I371" s="14"/>
      <c r="J371" s="26"/>
      <c r="K371" s="56"/>
      <c r="L371" s="20"/>
    </row>
    <row r="372" spans="1:12" s="21" customFormat="1" ht="21" hidden="1" customHeight="1" x14ac:dyDescent="0.25">
      <c r="A372" s="4"/>
      <c r="B372" s="12"/>
      <c r="C372" s="23" t="s">
        <v>133</v>
      </c>
      <c r="D372" s="24">
        <f t="shared" si="12"/>
        <v>20</v>
      </c>
      <c r="E372" s="24"/>
      <c r="F372" s="24"/>
      <c r="G372" s="44"/>
      <c r="H372" s="25">
        <v>20</v>
      </c>
      <c r="I372" s="14"/>
      <c r="J372" s="26"/>
      <c r="K372" s="56"/>
      <c r="L372" s="20"/>
    </row>
    <row r="373" spans="1:12" s="21" customFormat="1" ht="21" hidden="1" customHeight="1" x14ac:dyDescent="0.25">
      <c r="A373" s="4"/>
      <c r="B373" s="12"/>
      <c r="C373" s="23" t="s">
        <v>128</v>
      </c>
      <c r="D373" s="24">
        <f t="shared" si="12"/>
        <v>20</v>
      </c>
      <c r="E373" s="24"/>
      <c r="F373" s="24"/>
      <c r="G373" s="44"/>
      <c r="H373" s="25">
        <v>20</v>
      </c>
      <c r="I373" s="14"/>
      <c r="J373" s="26"/>
      <c r="K373" s="56"/>
      <c r="L373" s="20"/>
    </row>
    <row r="374" spans="1:12" s="21" customFormat="1" ht="21" hidden="1" customHeight="1" x14ac:dyDescent="0.25">
      <c r="A374" s="4"/>
      <c r="B374" s="12"/>
      <c r="C374" s="23" t="s">
        <v>137</v>
      </c>
      <c r="D374" s="24">
        <f t="shared" si="12"/>
        <v>20</v>
      </c>
      <c r="E374" s="24"/>
      <c r="F374" s="24"/>
      <c r="G374" s="44"/>
      <c r="H374" s="25">
        <v>20</v>
      </c>
      <c r="I374" s="14"/>
      <c r="J374" s="26"/>
      <c r="K374" s="56"/>
      <c r="L374" s="20"/>
    </row>
    <row r="375" spans="1:12" s="21" customFormat="1" ht="21" hidden="1" customHeight="1" x14ac:dyDescent="0.25">
      <c r="A375" s="4"/>
      <c r="B375" s="12"/>
      <c r="C375" s="23" t="s">
        <v>130</v>
      </c>
      <c r="D375" s="24">
        <f t="shared" si="12"/>
        <v>20</v>
      </c>
      <c r="E375" s="24"/>
      <c r="F375" s="24"/>
      <c r="G375" s="44"/>
      <c r="H375" s="25">
        <v>20</v>
      </c>
      <c r="I375" s="14"/>
      <c r="J375" s="26"/>
      <c r="K375" s="56"/>
      <c r="L375" s="20"/>
    </row>
    <row r="376" spans="1:12" s="21" customFormat="1" ht="21" hidden="1" customHeight="1" x14ac:dyDescent="0.25">
      <c r="A376" s="4"/>
      <c r="B376" s="12"/>
      <c r="C376" s="23" t="s">
        <v>135</v>
      </c>
      <c r="D376" s="24">
        <f t="shared" si="12"/>
        <v>20</v>
      </c>
      <c r="E376" s="24"/>
      <c r="F376" s="24"/>
      <c r="G376" s="44"/>
      <c r="H376" s="25">
        <v>20</v>
      </c>
      <c r="I376" s="14"/>
      <c r="J376" s="26"/>
      <c r="K376" s="56"/>
      <c r="L376" s="20"/>
    </row>
    <row r="377" spans="1:12" s="21" customFormat="1" ht="21" hidden="1" customHeight="1" x14ac:dyDescent="0.25">
      <c r="A377" s="4"/>
      <c r="B377" s="12"/>
      <c r="C377" s="23" t="s">
        <v>131</v>
      </c>
      <c r="D377" s="24">
        <f t="shared" si="12"/>
        <v>20</v>
      </c>
      <c r="E377" s="24"/>
      <c r="F377" s="24"/>
      <c r="G377" s="44"/>
      <c r="H377" s="25">
        <v>20</v>
      </c>
      <c r="I377" s="14"/>
      <c r="J377" s="26"/>
      <c r="K377" s="56"/>
      <c r="L377" s="20"/>
    </row>
    <row r="378" spans="1:12" s="21" customFormat="1" ht="21" hidden="1" customHeight="1" x14ac:dyDescent="0.25">
      <c r="A378" s="4"/>
      <c r="B378" s="12"/>
      <c r="C378" s="23" t="s">
        <v>138</v>
      </c>
      <c r="D378" s="24">
        <f t="shared" si="12"/>
        <v>20</v>
      </c>
      <c r="E378" s="24"/>
      <c r="F378" s="24"/>
      <c r="G378" s="44"/>
      <c r="H378" s="25">
        <v>20</v>
      </c>
      <c r="I378" s="14"/>
      <c r="J378" s="26"/>
      <c r="K378" s="56"/>
      <c r="L378" s="20"/>
    </row>
    <row r="379" spans="1:12" s="21" customFormat="1" ht="21" hidden="1" customHeight="1" x14ac:dyDescent="0.25">
      <c r="A379" s="4"/>
      <c r="B379" s="12"/>
      <c r="C379" s="23" t="s">
        <v>134</v>
      </c>
      <c r="D379" s="24">
        <f t="shared" si="12"/>
        <v>20</v>
      </c>
      <c r="E379" s="24"/>
      <c r="F379" s="24"/>
      <c r="G379" s="44"/>
      <c r="H379" s="25">
        <v>20</v>
      </c>
      <c r="I379" s="14"/>
      <c r="J379" s="26"/>
      <c r="K379" s="56"/>
      <c r="L379" s="20"/>
    </row>
    <row r="380" spans="1:12" s="21" customFormat="1" ht="21" customHeight="1" x14ac:dyDescent="0.25">
      <c r="A380" s="4"/>
      <c r="B380" s="12"/>
      <c r="C380" s="40" t="s">
        <v>40</v>
      </c>
      <c r="D380" s="24">
        <f t="shared" si="12"/>
        <v>12</v>
      </c>
      <c r="E380" s="24"/>
      <c r="F380" s="24"/>
      <c r="G380" s="44"/>
      <c r="H380" s="24">
        <f>SUM(H381:H383)</f>
        <v>12</v>
      </c>
      <c r="I380" s="14"/>
      <c r="J380" s="26"/>
      <c r="K380" s="56"/>
      <c r="L380" s="20"/>
    </row>
    <row r="381" spans="1:12" s="21" customFormat="1" ht="21" hidden="1" customHeight="1" x14ac:dyDescent="0.25">
      <c r="A381" s="4"/>
      <c r="B381" s="12"/>
      <c r="C381" s="23" t="s">
        <v>114</v>
      </c>
      <c r="D381" s="24">
        <f t="shared" si="12"/>
        <v>4</v>
      </c>
      <c r="E381" s="24"/>
      <c r="F381" s="24"/>
      <c r="G381" s="44"/>
      <c r="H381" s="45">
        <v>4</v>
      </c>
      <c r="I381" s="14"/>
      <c r="J381" s="26"/>
      <c r="K381" s="56"/>
      <c r="L381" s="20"/>
    </row>
    <row r="382" spans="1:12" s="21" customFormat="1" ht="21" hidden="1" customHeight="1" x14ac:dyDescent="0.25">
      <c r="A382" s="4"/>
      <c r="B382" s="12"/>
      <c r="C382" s="23" t="s">
        <v>79</v>
      </c>
      <c r="D382" s="24">
        <f t="shared" si="12"/>
        <v>4</v>
      </c>
      <c r="E382" s="24"/>
      <c r="F382" s="24"/>
      <c r="G382" s="44"/>
      <c r="H382" s="45">
        <v>4</v>
      </c>
      <c r="I382" s="14"/>
      <c r="J382" s="26"/>
      <c r="K382" s="56"/>
      <c r="L382" s="20"/>
    </row>
    <row r="383" spans="1:12" s="21" customFormat="1" ht="21" hidden="1" customHeight="1" x14ac:dyDescent="0.25">
      <c r="A383" s="4"/>
      <c r="B383" s="12"/>
      <c r="C383" s="23" t="s">
        <v>115</v>
      </c>
      <c r="D383" s="24">
        <f t="shared" si="12"/>
        <v>4</v>
      </c>
      <c r="E383" s="24"/>
      <c r="F383" s="24"/>
      <c r="G383" s="44"/>
      <c r="H383" s="45">
        <v>4</v>
      </c>
      <c r="I383" s="14"/>
      <c r="J383" s="26"/>
      <c r="K383" s="56"/>
      <c r="L383" s="20"/>
    </row>
    <row r="384" spans="1:12" s="21" customFormat="1" ht="21" customHeight="1" x14ac:dyDescent="0.25">
      <c r="A384" s="4"/>
      <c r="B384" s="12"/>
      <c r="C384" s="40" t="s">
        <v>43</v>
      </c>
      <c r="D384" s="24">
        <f t="shared" si="12"/>
        <v>10</v>
      </c>
      <c r="E384" s="24"/>
      <c r="F384" s="24"/>
      <c r="G384" s="44"/>
      <c r="H384" s="24">
        <f>H385</f>
        <v>10</v>
      </c>
      <c r="I384" s="14"/>
      <c r="J384" s="26"/>
      <c r="K384" s="56"/>
      <c r="L384" s="20"/>
    </row>
    <row r="385" spans="1:12" hidden="1" x14ac:dyDescent="0.25">
      <c r="A385" s="15"/>
      <c r="B385" s="15"/>
      <c r="C385" s="23" t="s">
        <v>119</v>
      </c>
      <c r="D385" s="24">
        <f t="shared" si="12"/>
        <v>10</v>
      </c>
      <c r="E385" s="44"/>
      <c r="F385" s="44"/>
      <c r="G385" s="44"/>
      <c r="H385" s="46">
        <v>10</v>
      </c>
      <c r="I385" s="44"/>
      <c r="J385" s="15"/>
      <c r="K385" s="56"/>
      <c r="L385" s="6"/>
    </row>
    <row r="386" spans="1:12" x14ac:dyDescent="0.25">
      <c r="L386" s="6"/>
    </row>
  </sheetData>
  <mergeCells count="9">
    <mergeCell ref="J135:J138"/>
    <mergeCell ref="A1:J1"/>
    <mergeCell ref="A2:J2"/>
    <mergeCell ref="G3:J3"/>
    <mergeCell ref="A4:A5"/>
    <mergeCell ref="B4:B5"/>
    <mergeCell ref="C4:C5"/>
    <mergeCell ref="D4:I4"/>
    <mergeCell ref="J4:J5"/>
  </mergeCells>
  <pageMargins left="0.62992125984251968" right="0.19685039370078741" top="0.39370078740157483" bottom="0.47244094488188981" header="0.19685039370078741" footer="0.19685039370078741"/>
  <pageSetup paperSize="9" scale="75"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Kèm TTr-STC</vt:lpstr>
      <vt:lpstr>Kèm theo TTr-UBND</vt:lpstr>
      <vt:lpstr>Kèm NQ HDND</vt:lpstr>
      <vt:lpstr>'Kèm NQ HDND'!Print_Area</vt:lpstr>
      <vt:lpstr>'Kèm theo TTr-UBND'!Print_Area</vt:lpstr>
      <vt:lpstr>'Kèm TTr-STC'!Print_Area</vt:lpstr>
      <vt:lpstr>'Kèm NQ HDND'!Print_Titles</vt:lpstr>
      <vt:lpstr>'Kèm theo TTr-UBND'!Print_Titles</vt:lpstr>
      <vt:lpstr>'Kèm TTr-STC'!Print_Titles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2025-06-06T10:01:41Z</cp:lastPrinted>
  <dcterms:created xsi:type="dcterms:W3CDTF">2022-12-23T08:49:14Z</dcterms:created>
  <dcterms:modified xsi:type="dcterms:W3CDTF">2025-06-06T10:19:33Z</dcterms:modified>
</cp:coreProperties>
</file>